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115" windowHeight="468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Q51" i="1" l="1"/>
  <c r="Q41" i="1"/>
  <c r="Q36" i="1"/>
  <c r="Q61" i="1"/>
  <c r="P61" i="1"/>
  <c r="Q56" i="1"/>
  <c r="P56" i="1"/>
  <c r="P51" i="1"/>
  <c r="Q46" i="1"/>
  <c r="P46" i="1"/>
  <c r="P41" i="1"/>
  <c r="P36" i="1"/>
  <c r="Q31" i="1"/>
  <c r="P31" i="1"/>
  <c r="Q26" i="1"/>
  <c r="P26" i="1"/>
  <c r="Q21" i="1"/>
  <c r="P21" i="1"/>
  <c r="Q16" i="1"/>
  <c r="P16" i="1"/>
  <c r="Q11" i="1"/>
  <c r="P11" i="1"/>
  <c r="Q6" i="1"/>
  <c r="P6" i="1"/>
  <c r="S60" i="1"/>
  <c r="R60" i="1"/>
  <c r="Q60" i="1"/>
  <c r="P60" i="1"/>
  <c r="S55" i="1"/>
  <c r="R55" i="1"/>
  <c r="Q55" i="1"/>
  <c r="P55" i="1"/>
  <c r="S50" i="1"/>
  <c r="R50" i="1"/>
  <c r="Q50" i="1"/>
  <c r="P50" i="1"/>
  <c r="S45" i="1"/>
  <c r="R45" i="1"/>
  <c r="Q45" i="1"/>
  <c r="P45" i="1"/>
  <c r="S40" i="1"/>
  <c r="R40" i="1"/>
  <c r="Q40" i="1"/>
  <c r="P40" i="1"/>
  <c r="S35" i="1"/>
  <c r="R35" i="1"/>
  <c r="Q35" i="1"/>
  <c r="P35" i="1"/>
  <c r="S30" i="1"/>
  <c r="R30" i="1"/>
  <c r="Q30" i="1"/>
  <c r="P30" i="1"/>
  <c r="S25" i="1"/>
  <c r="R25" i="1"/>
  <c r="Q25" i="1"/>
  <c r="P25" i="1"/>
  <c r="S20" i="1"/>
  <c r="R20" i="1"/>
  <c r="Q20" i="1"/>
  <c r="P20" i="1"/>
  <c r="S15" i="1"/>
  <c r="R15" i="1"/>
  <c r="Q15" i="1"/>
  <c r="P15" i="1"/>
  <c r="S10" i="1"/>
  <c r="R10" i="1"/>
  <c r="Q10" i="1"/>
  <c r="P10" i="1"/>
  <c r="S5" i="1"/>
  <c r="R5" i="1"/>
  <c r="Q5" i="1"/>
  <c r="P5" i="1"/>
  <c r="H60" i="1"/>
  <c r="G60" i="1"/>
  <c r="F60" i="1"/>
  <c r="F61" i="1" s="1"/>
  <c r="E60" i="1"/>
  <c r="E61" i="1" s="1"/>
  <c r="H55" i="1"/>
  <c r="G55" i="1"/>
  <c r="F55" i="1"/>
  <c r="F56" i="1" s="1"/>
  <c r="E55" i="1"/>
  <c r="E56" i="1" s="1"/>
  <c r="H50" i="1"/>
  <c r="G50" i="1"/>
  <c r="F50" i="1"/>
  <c r="F51" i="1" s="1"/>
  <c r="E50" i="1"/>
  <c r="E51" i="1" s="1"/>
  <c r="H45" i="1"/>
  <c r="G45" i="1"/>
  <c r="F45" i="1"/>
  <c r="F46" i="1" s="1"/>
  <c r="E45" i="1"/>
  <c r="E46" i="1" s="1"/>
  <c r="H40" i="1"/>
  <c r="G40" i="1"/>
  <c r="F40" i="1"/>
  <c r="F41" i="1" s="1"/>
  <c r="E40" i="1"/>
  <c r="E41" i="1" s="1"/>
  <c r="H35" i="1"/>
  <c r="G35" i="1"/>
  <c r="F35" i="1"/>
  <c r="F36" i="1" s="1"/>
  <c r="E35" i="1"/>
  <c r="E36" i="1" s="1"/>
  <c r="H30" i="1"/>
  <c r="G30" i="1"/>
  <c r="F30" i="1"/>
  <c r="F31" i="1" s="1"/>
  <c r="E30" i="1"/>
  <c r="E31" i="1" s="1"/>
  <c r="H25" i="1"/>
  <c r="G25" i="1"/>
  <c r="F25" i="1"/>
  <c r="F26" i="1" s="1"/>
  <c r="E25" i="1"/>
  <c r="E26" i="1" s="1"/>
  <c r="H20" i="1"/>
  <c r="G20" i="1"/>
  <c r="F20" i="1"/>
  <c r="F21" i="1" s="1"/>
  <c r="E20" i="1"/>
  <c r="E21" i="1" s="1"/>
  <c r="H15" i="1"/>
  <c r="G15" i="1"/>
  <c r="F15" i="1"/>
  <c r="F16" i="1" s="1"/>
  <c r="E15" i="1"/>
  <c r="E16" i="1" s="1"/>
  <c r="AX60" i="1"/>
  <c r="AX55" i="1"/>
  <c r="AX50" i="1"/>
  <c r="AX45" i="1"/>
  <c r="AX40" i="1"/>
  <c r="AX35" i="1"/>
  <c r="AX30" i="1"/>
  <c r="AX25" i="1"/>
  <c r="AX20" i="1"/>
  <c r="AX15" i="1"/>
  <c r="AX10" i="1"/>
  <c r="AL60" i="1"/>
  <c r="AL55" i="1"/>
  <c r="AL50" i="1"/>
  <c r="AL45" i="1"/>
  <c r="AL40" i="1"/>
  <c r="AL35" i="1"/>
  <c r="AL30" i="1"/>
  <c r="AL25" i="1"/>
  <c r="AL20" i="1"/>
  <c r="AL15" i="1"/>
  <c r="AL10" i="1"/>
  <c r="H10" i="1"/>
  <c r="G10" i="1"/>
  <c r="F10" i="1"/>
  <c r="F11" i="1" s="1"/>
  <c r="E10" i="1"/>
  <c r="E11" i="1" s="1"/>
  <c r="F5" i="1"/>
  <c r="AX5" i="1"/>
  <c r="F6" i="1" s="1"/>
  <c r="I4" i="1" s="1"/>
  <c r="I6" i="1" s="1"/>
  <c r="AL5" i="1"/>
  <c r="H5" i="1"/>
  <c r="G5" i="1"/>
  <c r="E5" i="1"/>
  <c r="E6" i="1" s="1"/>
  <c r="J41" i="1"/>
  <c r="J36" i="1"/>
  <c r="J31" i="1"/>
  <c r="J26" i="1"/>
  <c r="J21" i="1"/>
  <c r="J16" i="1"/>
  <c r="J11" i="1"/>
  <c r="J6" i="1"/>
  <c r="BB61" i="1"/>
  <c r="AY61" i="1"/>
  <c r="AV61" i="1"/>
  <c r="AS61" i="1"/>
  <c r="AP61" i="1"/>
  <c r="AM61" i="1"/>
  <c r="AJ61" i="1"/>
  <c r="AG61" i="1"/>
  <c r="AD61" i="1"/>
  <c r="AA61" i="1"/>
  <c r="X61" i="1"/>
  <c r="U61" i="1"/>
  <c r="M61" i="1"/>
  <c r="J61" i="1"/>
  <c r="B61" i="1"/>
  <c r="BB56" i="1"/>
  <c r="AY56" i="1"/>
  <c r="AV56" i="1"/>
  <c r="AS56" i="1"/>
  <c r="AP56" i="1"/>
  <c r="AM56" i="1"/>
  <c r="AJ56" i="1"/>
  <c r="AG56" i="1"/>
  <c r="AD56" i="1"/>
  <c r="AA56" i="1"/>
  <c r="X56" i="1"/>
  <c r="U56" i="1"/>
  <c r="M56" i="1"/>
  <c r="J56" i="1"/>
  <c r="B56" i="1"/>
  <c r="BB51" i="1"/>
  <c r="AY51" i="1"/>
  <c r="AV51" i="1"/>
  <c r="AS51" i="1"/>
  <c r="AP51" i="1"/>
  <c r="AM51" i="1"/>
  <c r="AJ51" i="1"/>
  <c r="AG51" i="1"/>
  <c r="AD51" i="1"/>
  <c r="AA51" i="1"/>
  <c r="X51" i="1"/>
  <c r="U51" i="1"/>
  <c r="M51" i="1"/>
  <c r="J51" i="1"/>
  <c r="B51" i="1"/>
  <c r="M46" i="1"/>
  <c r="J46" i="1"/>
  <c r="BB46" i="1"/>
  <c r="AY46" i="1"/>
  <c r="AV46" i="1"/>
  <c r="AS46" i="1"/>
  <c r="AP46" i="1"/>
  <c r="AM46" i="1"/>
  <c r="AJ46" i="1"/>
  <c r="AG46" i="1"/>
  <c r="AD46" i="1"/>
  <c r="AA46" i="1"/>
  <c r="X46" i="1"/>
  <c r="U46" i="1"/>
  <c r="B46" i="1"/>
  <c r="BB41" i="1"/>
  <c r="AY41" i="1"/>
  <c r="AV41" i="1"/>
  <c r="AS41" i="1"/>
  <c r="AP41" i="1"/>
  <c r="AM41" i="1"/>
  <c r="AJ41" i="1"/>
  <c r="AG41" i="1"/>
  <c r="AD41" i="1"/>
  <c r="AA41" i="1"/>
  <c r="X41" i="1"/>
  <c r="U41" i="1"/>
  <c r="M41" i="1"/>
  <c r="B41" i="1"/>
  <c r="BB36" i="1"/>
  <c r="AY36" i="1"/>
  <c r="AV36" i="1"/>
  <c r="AS36" i="1"/>
  <c r="AP36" i="1"/>
  <c r="AM36" i="1"/>
  <c r="AJ36" i="1"/>
  <c r="AG36" i="1"/>
  <c r="AD36" i="1"/>
  <c r="AA36" i="1"/>
  <c r="X36" i="1"/>
  <c r="U36" i="1"/>
  <c r="M36" i="1"/>
  <c r="B36" i="1"/>
  <c r="AJ31" i="1"/>
  <c r="AG31" i="1"/>
  <c r="BB31" i="1"/>
  <c r="AY31" i="1"/>
  <c r="AV31" i="1"/>
  <c r="AS31" i="1"/>
  <c r="AP31" i="1"/>
  <c r="AM31" i="1"/>
  <c r="AD31" i="1"/>
  <c r="AA31" i="1"/>
  <c r="X31" i="1"/>
  <c r="U31" i="1"/>
  <c r="M31" i="1"/>
  <c r="B31" i="1"/>
  <c r="AS26" i="1"/>
  <c r="AS21" i="1"/>
  <c r="AS16" i="1"/>
  <c r="AS11" i="1"/>
  <c r="AS6" i="1"/>
  <c r="BB26" i="1"/>
  <c r="AY26" i="1"/>
  <c r="AV26" i="1"/>
  <c r="AP26" i="1"/>
  <c r="AM26" i="1"/>
  <c r="AJ26" i="1"/>
  <c r="AG26" i="1"/>
  <c r="AD26" i="1"/>
  <c r="AA26" i="1"/>
  <c r="X26" i="1"/>
  <c r="U26" i="1"/>
  <c r="M26" i="1"/>
  <c r="B26" i="1"/>
  <c r="BB21" i="1"/>
  <c r="BB16" i="1"/>
  <c r="BB11" i="1"/>
  <c r="BB6" i="1"/>
  <c r="AY21" i="1"/>
  <c r="AV21" i="1"/>
  <c r="AP21" i="1"/>
  <c r="AM21" i="1"/>
  <c r="AJ21" i="1"/>
  <c r="AG21" i="1"/>
  <c r="AD21" i="1"/>
  <c r="AA21" i="1"/>
  <c r="X21" i="1"/>
  <c r="U21" i="1"/>
  <c r="M21" i="1"/>
  <c r="B21" i="1"/>
  <c r="AY16" i="1"/>
  <c r="AY11" i="1"/>
  <c r="AY6" i="1"/>
  <c r="AV16" i="1"/>
  <c r="AV11" i="1"/>
  <c r="AV6" i="1"/>
  <c r="AM16" i="1"/>
  <c r="AM11" i="1"/>
  <c r="AM6" i="1"/>
  <c r="AJ16" i="1"/>
  <c r="AJ11" i="1"/>
  <c r="AJ6" i="1"/>
  <c r="AP16" i="1"/>
  <c r="AG16" i="1"/>
  <c r="AD16" i="1"/>
  <c r="AA16" i="1"/>
  <c r="X16" i="1"/>
  <c r="U16" i="1"/>
  <c r="M16" i="1"/>
  <c r="B16" i="1"/>
  <c r="AP11" i="1"/>
  <c r="AG11" i="1"/>
  <c r="AD11" i="1"/>
  <c r="AA11" i="1"/>
  <c r="X11" i="1"/>
  <c r="U11" i="1"/>
  <c r="M11" i="1"/>
  <c r="B11" i="1"/>
  <c r="M6" i="1"/>
  <c r="U6" i="1"/>
  <c r="X6" i="1"/>
  <c r="AA6" i="1"/>
  <c r="AD6" i="1"/>
  <c r="AG6" i="1"/>
  <c r="AP6" i="1"/>
  <c r="B6" i="1"/>
  <c r="T4" i="1" l="1"/>
  <c r="T6" i="1" s="1"/>
  <c r="T9" i="1"/>
  <c r="T11" i="1" s="1"/>
  <c r="T14" i="1"/>
  <c r="T16" i="1" s="1"/>
  <c r="T19" i="1"/>
  <c r="T21" i="1" s="1"/>
  <c r="T24" i="1"/>
  <c r="T26" i="1" s="1"/>
  <c r="T29" i="1"/>
  <c r="T31" i="1" s="1"/>
  <c r="T34" i="1"/>
  <c r="T36" i="1" s="1"/>
  <c r="T39" i="1"/>
  <c r="T41" i="1" s="1"/>
  <c r="T44" i="1"/>
  <c r="T46" i="1" s="1"/>
  <c r="T49" i="1"/>
  <c r="T51" i="1" s="1"/>
  <c r="T54" i="1"/>
  <c r="T56" i="1" s="1"/>
  <c r="T59" i="1"/>
  <c r="T61" i="1" s="1"/>
  <c r="I59" i="1"/>
  <c r="I61" i="1" s="1"/>
  <c r="I54" i="1"/>
  <c r="I56" i="1" s="1"/>
  <c r="I49" i="1"/>
  <c r="I51" i="1" s="1"/>
  <c r="I44" i="1"/>
  <c r="I46" i="1" s="1"/>
  <c r="I39" i="1"/>
  <c r="I41" i="1" s="1"/>
  <c r="I34" i="1"/>
  <c r="I36" i="1" s="1"/>
  <c r="I29" i="1"/>
  <c r="I31" i="1" s="1"/>
  <c r="I24" i="1"/>
  <c r="I26" i="1" s="1"/>
  <c r="I19" i="1"/>
  <c r="I21" i="1" s="1"/>
  <c r="I14" i="1"/>
  <c r="I16" i="1" s="1"/>
  <c r="I9" i="1"/>
  <c r="I11" i="1" s="1"/>
</calcChain>
</file>

<file path=xl/sharedStrings.xml><?xml version="1.0" encoding="utf-8"?>
<sst xmlns="http://schemas.openxmlformats.org/spreadsheetml/2006/main" count="1072" uniqueCount="47">
  <si>
    <t>Z</t>
  </si>
  <si>
    <t>X</t>
  </si>
  <si>
    <t>Y</t>
  </si>
  <si>
    <t>SALONES</t>
  </si>
  <si>
    <t>SISTEMAS</t>
  </si>
  <si>
    <t>BIBLIOTECA</t>
  </si>
  <si>
    <t>BAÑOS</t>
  </si>
  <si>
    <t>COCINA</t>
  </si>
  <si>
    <t>COMEDOR</t>
  </si>
  <si>
    <t>EXTERIORES</t>
  </si>
  <si>
    <t>PUERTAS</t>
  </si>
  <si>
    <t>APARTAMENTO</t>
  </si>
  <si>
    <t>CERRAMIENTO</t>
  </si>
  <si>
    <t>VENTANAS</t>
  </si>
  <si>
    <t>SEDE</t>
  </si>
  <si>
    <t>RETIRO DE BLANCOS</t>
  </si>
  <si>
    <t>RETIRO DE INDIOS</t>
  </si>
  <si>
    <t>RETIRO ALTO</t>
  </si>
  <si>
    <t>POZO AZUL</t>
  </si>
  <si>
    <t>EL TEJAR</t>
  </si>
  <si>
    <t>CHINGACIO BAJO</t>
  </si>
  <si>
    <t>CHINGACIO ALTO</t>
  </si>
  <si>
    <t>GUANGUITA BAJO</t>
  </si>
  <si>
    <t>CAPILLA</t>
  </si>
  <si>
    <t>AULA MULTIPLE</t>
  </si>
  <si>
    <t>CAPELLANIA</t>
  </si>
  <si>
    <t>MOCHILA</t>
  </si>
  <si>
    <t>AUDIOVISUALES</t>
  </si>
  <si>
    <t>TABLON</t>
  </si>
  <si>
    <t>APOSENTOS</t>
  </si>
  <si>
    <t>INSTITUCION EDUCATIVA DEPARTAMENTAL RUFINO CUERVO</t>
  </si>
  <si>
    <t xml:space="preserve">Pared 1 </t>
  </si>
  <si>
    <t xml:space="preserve">Pared 2 </t>
  </si>
  <si>
    <t xml:space="preserve">Pared 3 </t>
  </si>
  <si>
    <t xml:space="preserve">Pared 4 </t>
  </si>
  <si>
    <t>xz</t>
  </si>
  <si>
    <t>yz</t>
  </si>
  <si>
    <t>1 puerta</t>
  </si>
  <si>
    <t>2 ventanas</t>
  </si>
  <si>
    <t>area salon</t>
  </si>
  <si>
    <r>
      <t>m</t>
    </r>
    <r>
      <rPr>
        <vertAlign val="superscript"/>
        <sz val="8"/>
        <color theme="1"/>
        <rFont val="Times New Roman"/>
        <family val="1"/>
      </rPr>
      <t>2</t>
    </r>
  </si>
  <si>
    <t>area puerta</t>
  </si>
  <si>
    <t>area ventana</t>
  </si>
  <si>
    <t>0 ventanas</t>
  </si>
  <si>
    <t>1 ventanas</t>
  </si>
  <si>
    <r>
      <t>m</t>
    </r>
    <r>
      <rPr>
        <vertAlign val="superscript"/>
        <sz val="8"/>
        <color theme="1"/>
        <rFont val="Times New Roman"/>
        <family val="1"/>
      </rPr>
      <t xml:space="preserve">2 </t>
    </r>
    <r>
      <rPr>
        <sz val="8"/>
        <color theme="1"/>
        <rFont val="Times New Roman"/>
        <family val="1"/>
      </rPr>
      <t>del total de salones, ventanas y puertas de la sede</t>
    </r>
  </si>
  <si>
    <r>
      <t>m</t>
    </r>
    <r>
      <rPr>
        <vertAlign val="superscript"/>
        <sz val="8"/>
        <color theme="1"/>
        <rFont val="Times New Roman"/>
        <family val="1"/>
      </rPr>
      <t xml:space="preserve">2 </t>
    </r>
    <r>
      <rPr>
        <sz val="8"/>
        <color theme="1"/>
        <rFont val="Times New Roman"/>
        <family val="1"/>
      </rPr>
      <t>del area total de un salones, una ventana y una puerta de la sede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</si>
</sst>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vertAlign val="superscript"/>
      <sz val="8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9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4" xfId="0" applyFont="1" applyFill="1" applyBorder="1"/>
    <xf numFmtId="0" fontId="1" fillId="3" borderId="4" xfId="0" applyFont="1" applyFill="1" applyBorder="1"/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1" fillId="3" borderId="10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2" fontId="1" fillId="3" borderId="18" xfId="0" applyNumberFormat="1" applyFont="1" applyFill="1" applyBorder="1" applyAlignment="1">
      <alignment horizontal="center" vertical="center"/>
    </xf>
    <xf numFmtId="2" fontId="1" fillId="3" borderId="19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5"/>
  <sheetViews>
    <sheetView tabSelected="1" topLeftCell="A31" workbookViewId="0">
      <selection activeCell="I65" sqref="I65"/>
    </sheetView>
  </sheetViews>
  <sheetFormatPr baseColWidth="10" defaultRowHeight="11.25" x14ac:dyDescent="0.2"/>
  <cols>
    <col min="1" max="1" width="10.85546875" style="2" customWidth="1"/>
    <col min="2" max="4" width="5.28515625" style="2" customWidth="1"/>
    <col min="5" max="5" width="7" style="2" customWidth="1"/>
    <col min="6" max="6" width="7.5703125" style="2" customWidth="1"/>
    <col min="7" max="7" width="5.28515625" style="2" customWidth="1"/>
    <col min="8" max="8" width="5.5703125" style="2" customWidth="1"/>
    <col min="9" max="9" width="7.42578125" style="2" customWidth="1"/>
    <col min="10" max="15" width="5.28515625" style="2" customWidth="1"/>
    <col min="16" max="16" width="6.85546875" style="2" customWidth="1"/>
    <col min="17" max="17" width="8.140625" style="2" customWidth="1"/>
    <col min="18" max="18" width="5.85546875" style="2" customWidth="1"/>
    <col min="19" max="19" width="5.7109375" style="2" customWidth="1"/>
    <col min="20" max="20" width="8.28515625" style="2" customWidth="1"/>
    <col min="21" max="37" width="5.28515625" style="2" customWidth="1"/>
    <col min="38" max="38" width="8.7109375" style="2" customWidth="1"/>
    <col min="39" max="49" width="5.28515625" style="2" customWidth="1"/>
    <col min="50" max="50" width="9.140625" style="2" customWidth="1"/>
    <col min="51" max="56" width="5.28515625" style="2" customWidth="1"/>
    <col min="57" max="16384" width="11.42578125" style="2"/>
  </cols>
  <sheetData>
    <row r="1" spans="1:56" ht="19.5" thickBot="1" x14ac:dyDescent="0.35">
      <c r="A1" s="19" t="s">
        <v>14</v>
      </c>
      <c r="B1" s="44" t="s">
        <v>30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6"/>
    </row>
    <row r="2" spans="1:56" x14ac:dyDescent="0.2">
      <c r="A2" s="53" t="s">
        <v>15</v>
      </c>
      <c r="B2" s="35" t="s">
        <v>3</v>
      </c>
      <c r="C2" s="36"/>
      <c r="D2" s="36"/>
      <c r="E2" s="7" t="s">
        <v>37</v>
      </c>
      <c r="F2" s="7" t="s">
        <v>38</v>
      </c>
      <c r="G2" s="7"/>
      <c r="H2" s="7"/>
      <c r="I2" s="8" t="s">
        <v>40</v>
      </c>
      <c r="J2" s="35" t="s">
        <v>3</v>
      </c>
      <c r="K2" s="36"/>
      <c r="L2" s="37"/>
      <c r="M2" s="35" t="s">
        <v>4</v>
      </c>
      <c r="N2" s="36"/>
      <c r="O2" s="36"/>
      <c r="P2" s="7" t="s">
        <v>37</v>
      </c>
      <c r="Q2" s="7" t="s">
        <v>38</v>
      </c>
      <c r="R2" s="7"/>
      <c r="S2" s="7"/>
      <c r="T2" s="8" t="s">
        <v>40</v>
      </c>
      <c r="U2" s="35" t="s">
        <v>5</v>
      </c>
      <c r="V2" s="36"/>
      <c r="W2" s="37"/>
      <c r="X2" s="35" t="s">
        <v>6</v>
      </c>
      <c r="Y2" s="36"/>
      <c r="Z2" s="37"/>
      <c r="AA2" s="35" t="s">
        <v>7</v>
      </c>
      <c r="AB2" s="36"/>
      <c r="AC2" s="37"/>
      <c r="AD2" s="35" t="s">
        <v>8</v>
      </c>
      <c r="AE2" s="36"/>
      <c r="AF2" s="37"/>
      <c r="AG2" s="35" t="s">
        <v>9</v>
      </c>
      <c r="AH2" s="36"/>
      <c r="AI2" s="37"/>
      <c r="AJ2" s="35" t="s">
        <v>10</v>
      </c>
      <c r="AK2" s="36"/>
      <c r="AL2" s="8" t="s">
        <v>40</v>
      </c>
      <c r="AM2" s="35" t="s">
        <v>10</v>
      </c>
      <c r="AN2" s="36"/>
      <c r="AO2" s="37"/>
      <c r="AP2" s="35" t="s">
        <v>11</v>
      </c>
      <c r="AQ2" s="36"/>
      <c r="AR2" s="37"/>
      <c r="AS2" s="35" t="s">
        <v>12</v>
      </c>
      <c r="AT2" s="36"/>
      <c r="AU2" s="37"/>
      <c r="AV2" s="31" t="s">
        <v>13</v>
      </c>
      <c r="AW2" s="32"/>
      <c r="AX2" s="17" t="s">
        <v>40</v>
      </c>
      <c r="AY2" s="35" t="s">
        <v>13</v>
      </c>
      <c r="AZ2" s="36"/>
      <c r="BA2" s="37"/>
      <c r="BB2" s="35" t="s">
        <v>13</v>
      </c>
      <c r="BC2" s="36"/>
      <c r="BD2" s="37"/>
    </row>
    <row r="3" spans="1:56" x14ac:dyDescent="0.2">
      <c r="A3" s="54"/>
      <c r="B3" s="38">
        <v>6</v>
      </c>
      <c r="C3" s="39"/>
      <c r="D3" s="39"/>
      <c r="E3" s="6" t="s">
        <v>31</v>
      </c>
      <c r="F3" s="6" t="s">
        <v>32</v>
      </c>
      <c r="G3" s="6" t="s">
        <v>33</v>
      </c>
      <c r="H3" s="6" t="s">
        <v>34</v>
      </c>
      <c r="I3" s="9" t="s">
        <v>39</v>
      </c>
      <c r="J3" s="38">
        <v>0</v>
      </c>
      <c r="K3" s="39"/>
      <c r="L3" s="40"/>
      <c r="M3" s="38">
        <v>1</v>
      </c>
      <c r="N3" s="39"/>
      <c r="O3" s="39"/>
      <c r="P3" s="1" t="s">
        <v>31</v>
      </c>
      <c r="Q3" s="1" t="s">
        <v>32</v>
      </c>
      <c r="R3" s="1" t="s">
        <v>33</v>
      </c>
      <c r="S3" s="1" t="s">
        <v>34</v>
      </c>
      <c r="T3" s="12" t="s">
        <v>39</v>
      </c>
      <c r="U3" s="38"/>
      <c r="V3" s="39"/>
      <c r="W3" s="40"/>
      <c r="X3" s="38">
        <v>2</v>
      </c>
      <c r="Y3" s="39"/>
      <c r="Z3" s="40"/>
      <c r="AA3" s="38">
        <v>1</v>
      </c>
      <c r="AB3" s="39"/>
      <c r="AC3" s="40"/>
      <c r="AD3" s="38">
        <v>1</v>
      </c>
      <c r="AE3" s="39"/>
      <c r="AF3" s="40"/>
      <c r="AG3" s="38">
        <v>1</v>
      </c>
      <c r="AH3" s="39"/>
      <c r="AI3" s="40"/>
      <c r="AJ3" s="38">
        <v>23</v>
      </c>
      <c r="AK3" s="39"/>
      <c r="AL3" s="12" t="s">
        <v>41</v>
      </c>
      <c r="AM3" s="38">
        <v>0</v>
      </c>
      <c r="AN3" s="39"/>
      <c r="AO3" s="40"/>
      <c r="AP3" s="38">
        <v>2</v>
      </c>
      <c r="AQ3" s="39"/>
      <c r="AR3" s="40"/>
      <c r="AS3" s="38">
        <v>2</v>
      </c>
      <c r="AT3" s="39"/>
      <c r="AU3" s="40"/>
      <c r="AV3" s="29">
        <v>20</v>
      </c>
      <c r="AW3" s="30"/>
      <c r="AX3" s="9" t="s">
        <v>42</v>
      </c>
      <c r="AY3" s="38">
        <v>15</v>
      </c>
      <c r="AZ3" s="39"/>
      <c r="BA3" s="40"/>
      <c r="BB3" s="38">
        <v>0</v>
      </c>
      <c r="BC3" s="39"/>
      <c r="BD3" s="40"/>
    </row>
    <row r="4" spans="1:56" s="3" customFormat="1" x14ac:dyDescent="0.2">
      <c r="A4" s="54"/>
      <c r="B4" s="10" t="s">
        <v>0</v>
      </c>
      <c r="C4" s="1" t="s">
        <v>1</v>
      </c>
      <c r="D4" s="1" t="s">
        <v>2</v>
      </c>
      <c r="E4" s="1" t="s">
        <v>35</v>
      </c>
      <c r="F4" s="1" t="s">
        <v>35</v>
      </c>
      <c r="G4" s="1" t="s">
        <v>36</v>
      </c>
      <c r="H4" s="1" t="s">
        <v>36</v>
      </c>
      <c r="I4" s="25">
        <f>H5+G5+F6+E6</f>
        <v>56.163399999999996</v>
      </c>
      <c r="J4" s="10" t="s">
        <v>0</v>
      </c>
      <c r="K4" s="1" t="s">
        <v>1</v>
      </c>
      <c r="L4" s="12" t="s">
        <v>2</v>
      </c>
      <c r="M4" s="10" t="s">
        <v>0</v>
      </c>
      <c r="N4" s="1" t="s">
        <v>1</v>
      </c>
      <c r="O4" s="1" t="s">
        <v>2</v>
      </c>
      <c r="P4" s="1" t="s">
        <v>35</v>
      </c>
      <c r="Q4" s="1" t="s">
        <v>35</v>
      </c>
      <c r="R4" s="1" t="s">
        <v>36</v>
      </c>
      <c r="S4" s="1" t="s">
        <v>36</v>
      </c>
      <c r="T4" s="25">
        <f>S5+R5+Q6+P6</f>
        <v>56.163399999999996</v>
      </c>
      <c r="U4" s="10" t="s">
        <v>0</v>
      </c>
      <c r="V4" s="1" t="s">
        <v>1</v>
      </c>
      <c r="W4" s="12" t="s">
        <v>2</v>
      </c>
      <c r="X4" s="10" t="s">
        <v>0</v>
      </c>
      <c r="Y4" s="1" t="s">
        <v>1</v>
      </c>
      <c r="Z4" s="12" t="s">
        <v>2</v>
      </c>
      <c r="AA4" s="10" t="s">
        <v>0</v>
      </c>
      <c r="AB4" s="1" t="s">
        <v>1</v>
      </c>
      <c r="AC4" s="12" t="s">
        <v>2</v>
      </c>
      <c r="AD4" s="10" t="s">
        <v>0</v>
      </c>
      <c r="AE4" s="1" t="s">
        <v>1</v>
      </c>
      <c r="AF4" s="12" t="s">
        <v>2</v>
      </c>
      <c r="AG4" s="10" t="s">
        <v>0</v>
      </c>
      <c r="AH4" s="1" t="s">
        <v>1</v>
      </c>
      <c r="AI4" s="12" t="s">
        <v>2</v>
      </c>
      <c r="AJ4" s="10" t="s">
        <v>0</v>
      </c>
      <c r="AK4" s="1" t="s">
        <v>1</v>
      </c>
      <c r="AL4" s="12" t="s">
        <v>35</v>
      </c>
      <c r="AM4" s="10" t="s">
        <v>0</v>
      </c>
      <c r="AN4" s="1" t="s">
        <v>1</v>
      </c>
      <c r="AO4" s="12" t="s">
        <v>2</v>
      </c>
      <c r="AP4" s="10" t="s">
        <v>0</v>
      </c>
      <c r="AQ4" s="1" t="s">
        <v>1</v>
      </c>
      <c r="AR4" s="12" t="s">
        <v>2</v>
      </c>
      <c r="AS4" s="10" t="s">
        <v>0</v>
      </c>
      <c r="AT4" s="1" t="s">
        <v>1</v>
      </c>
      <c r="AU4" s="12" t="s">
        <v>2</v>
      </c>
      <c r="AV4" s="10" t="s">
        <v>0</v>
      </c>
      <c r="AW4" s="1" t="s">
        <v>1</v>
      </c>
      <c r="AX4" s="12" t="s">
        <v>35</v>
      </c>
      <c r="AY4" s="10" t="s">
        <v>0</v>
      </c>
      <c r="AZ4" s="1" t="s">
        <v>1</v>
      </c>
      <c r="BA4" s="12" t="s">
        <v>2</v>
      </c>
      <c r="BB4" s="10" t="s">
        <v>0</v>
      </c>
      <c r="BC4" s="1" t="s">
        <v>1</v>
      </c>
      <c r="BD4" s="12" t="s">
        <v>2</v>
      </c>
    </row>
    <row r="5" spans="1:56" s="5" customFormat="1" x14ac:dyDescent="0.2">
      <c r="A5" s="54"/>
      <c r="B5" s="11">
        <v>2.5</v>
      </c>
      <c r="C5" s="4">
        <v>8</v>
      </c>
      <c r="D5" s="4">
        <v>6</v>
      </c>
      <c r="E5" s="4">
        <f>B5*C5</f>
        <v>20</v>
      </c>
      <c r="F5" s="4">
        <f>C5*B5</f>
        <v>20</v>
      </c>
      <c r="G5" s="4">
        <f>B5*D5</f>
        <v>15</v>
      </c>
      <c r="H5" s="4">
        <f>B5*D5</f>
        <v>15</v>
      </c>
      <c r="I5" s="26"/>
      <c r="J5" s="11">
        <v>0</v>
      </c>
      <c r="K5" s="4">
        <v>0</v>
      </c>
      <c r="L5" s="16">
        <v>0</v>
      </c>
      <c r="M5" s="11">
        <v>2.5</v>
      </c>
      <c r="N5" s="4">
        <v>8</v>
      </c>
      <c r="O5" s="4">
        <v>6</v>
      </c>
      <c r="P5" s="4">
        <f>M5*N5</f>
        <v>20</v>
      </c>
      <c r="Q5" s="4">
        <f>N5*M5</f>
        <v>20</v>
      </c>
      <c r="R5" s="4">
        <f>M5*O5</f>
        <v>15</v>
      </c>
      <c r="S5" s="4">
        <f>M5*O5</f>
        <v>15</v>
      </c>
      <c r="T5" s="26"/>
      <c r="U5" s="11">
        <v>0</v>
      </c>
      <c r="V5" s="4">
        <v>0</v>
      </c>
      <c r="W5" s="16">
        <v>0</v>
      </c>
      <c r="X5" s="11">
        <v>2</v>
      </c>
      <c r="Y5" s="4">
        <v>4.5</v>
      </c>
      <c r="Z5" s="16">
        <v>3.5</v>
      </c>
      <c r="AA5" s="11">
        <v>2.5</v>
      </c>
      <c r="AB5" s="4">
        <v>3.35</v>
      </c>
      <c r="AC5" s="16">
        <v>3.1</v>
      </c>
      <c r="AD5" s="11">
        <v>4</v>
      </c>
      <c r="AE5" s="4">
        <v>4.3899999999999997</v>
      </c>
      <c r="AF5" s="16">
        <v>6</v>
      </c>
      <c r="AG5" s="11">
        <v>6</v>
      </c>
      <c r="AH5" s="4">
        <v>35</v>
      </c>
      <c r="AI5" s="16">
        <v>18</v>
      </c>
      <c r="AJ5" s="11">
        <v>2.11</v>
      </c>
      <c r="AK5" s="4">
        <v>1.06</v>
      </c>
      <c r="AL5" s="27">
        <f>AJ5*AK5</f>
        <v>2.2366000000000001</v>
      </c>
      <c r="AM5" s="11">
        <v>0</v>
      </c>
      <c r="AN5" s="4">
        <v>0</v>
      </c>
      <c r="AO5" s="16">
        <v>0</v>
      </c>
      <c r="AP5" s="11">
        <v>2.5</v>
      </c>
      <c r="AQ5" s="4">
        <v>6</v>
      </c>
      <c r="AR5" s="16">
        <v>6</v>
      </c>
      <c r="AS5" s="11">
        <v>2.5</v>
      </c>
      <c r="AT5" s="4">
        <v>35</v>
      </c>
      <c r="AU5" s="16">
        <v>18</v>
      </c>
      <c r="AV5" s="11">
        <v>2.9</v>
      </c>
      <c r="AW5" s="4">
        <v>2</v>
      </c>
      <c r="AX5" s="18">
        <f>AV5*AW5</f>
        <v>5.8</v>
      </c>
      <c r="AY5" s="11">
        <v>1.8</v>
      </c>
      <c r="AZ5" s="4">
        <v>1.6</v>
      </c>
      <c r="BA5" s="16"/>
      <c r="BB5" s="11">
        <v>0</v>
      </c>
      <c r="BC5" s="4">
        <v>0</v>
      </c>
      <c r="BD5" s="16"/>
    </row>
    <row r="6" spans="1:56" ht="12" thickBot="1" x14ac:dyDescent="0.25">
      <c r="A6" s="55"/>
      <c r="B6" s="41">
        <f>(2*(B5*C5)+2*(B5*D5))*B3</f>
        <v>420</v>
      </c>
      <c r="C6" s="42"/>
      <c r="D6" s="52"/>
      <c r="E6" s="13">
        <f>E5-AL5</f>
        <v>17.763400000000001</v>
      </c>
      <c r="F6" s="14">
        <f>F5-(2*AX5)</f>
        <v>8.4</v>
      </c>
      <c r="G6" s="14"/>
      <c r="H6" s="14"/>
      <c r="I6" s="15">
        <f>I4*B3</f>
        <v>336.98039999999997</v>
      </c>
      <c r="J6" s="41">
        <f>(2*(J5*K5)+2*(J5*L5))*J3</f>
        <v>0</v>
      </c>
      <c r="K6" s="42"/>
      <c r="L6" s="43"/>
      <c r="M6" s="41">
        <f t="shared" ref="M6" si="0">(2*(M5*N5)+2*(M5*O5))*M3</f>
        <v>70</v>
      </c>
      <c r="N6" s="42"/>
      <c r="O6" s="52"/>
      <c r="P6" s="13">
        <f>P5-AL5</f>
        <v>17.763400000000001</v>
      </c>
      <c r="Q6" s="14">
        <f>Q5-(2*AX5)</f>
        <v>8.4</v>
      </c>
      <c r="R6" s="14"/>
      <c r="S6" s="14"/>
      <c r="T6" s="15">
        <f>T4*M3</f>
        <v>56.163399999999996</v>
      </c>
      <c r="U6" s="41">
        <f t="shared" ref="U6" si="1">(2*(U5*V5)+2*(U5*W5))*U3</f>
        <v>0</v>
      </c>
      <c r="V6" s="42"/>
      <c r="W6" s="43"/>
      <c r="X6" s="41">
        <f t="shared" ref="X6" si="2">(2*(X5*Y5)+2*(X5*Z5))*X3</f>
        <v>64</v>
      </c>
      <c r="Y6" s="42"/>
      <c r="Z6" s="43"/>
      <c r="AA6" s="41">
        <f t="shared" ref="AA6" si="3">(2*(AA5*AB5)+2*(AA5*AC5))*AA3</f>
        <v>32.25</v>
      </c>
      <c r="AB6" s="42"/>
      <c r="AC6" s="43"/>
      <c r="AD6" s="41">
        <f t="shared" ref="AD6" si="4">(2*(AD5*AE5)+2*(AD5*AF5))*AD3</f>
        <v>83.12</v>
      </c>
      <c r="AE6" s="42"/>
      <c r="AF6" s="43"/>
      <c r="AG6" s="41">
        <f t="shared" ref="AG6" si="5">(2*(AG5*AH5)+2*(AG5*AI5))*AG3</f>
        <v>636</v>
      </c>
      <c r="AH6" s="42"/>
      <c r="AI6" s="43"/>
      <c r="AJ6" s="47">
        <f>(AJ5*AK5)*AJ3</f>
        <v>51.441800000000001</v>
      </c>
      <c r="AK6" s="48"/>
      <c r="AL6" s="28"/>
      <c r="AM6" s="41">
        <f>(AM5*AN5)*AM3</f>
        <v>0</v>
      </c>
      <c r="AN6" s="42"/>
      <c r="AO6" s="43"/>
      <c r="AP6" s="41">
        <f t="shared" ref="AP6" si="6">(2*(AP5*AQ5)+2*(AP5*AR5))*AP3</f>
        <v>120</v>
      </c>
      <c r="AQ6" s="42"/>
      <c r="AR6" s="43"/>
      <c r="AS6" s="41">
        <f>((AS5*AT5)+(AS5*AU5))*AS3</f>
        <v>265</v>
      </c>
      <c r="AT6" s="42"/>
      <c r="AU6" s="43"/>
      <c r="AV6" s="41">
        <f>(AV5*AW5)*AV3</f>
        <v>116</v>
      </c>
      <c r="AW6" s="42"/>
      <c r="AX6" s="43"/>
      <c r="AY6" s="41">
        <f>(AY5*AZ5)*AY3</f>
        <v>43.2</v>
      </c>
      <c r="AZ6" s="42"/>
      <c r="BA6" s="43"/>
      <c r="BB6" s="41">
        <f>(BB5*BC5)*BB3</f>
        <v>0</v>
      </c>
      <c r="BC6" s="42"/>
      <c r="BD6" s="43"/>
    </row>
    <row r="7" spans="1:56" x14ac:dyDescent="0.2">
      <c r="A7" s="53" t="s">
        <v>16</v>
      </c>
      <c r="B7" s="35" t="s">
        <v>3</v>
      </c>
      <c r="C7" s="36"/>
      <c r="D7" s="36"/>
      <c r="E7" s="7" t="s">
        <v>37</v>
      </c>
      <c r="F7" s="7" t="s">
        <v>38</v>
      </c>
      <c r="G7" s="7"/>
      <c r="H7" s="7"/>
      <c r="I7" s="8" t="s">
        <v>40</v>
      </c>
      <c r="J7" s="35" t="s">
        <v>3</v>
      </c>
      <c r="K7" s="36"/>
      <c r="L7" s="37"/>
      <c r="M7" s="35" t="s">
        <v>4</v>
      </c>
      <c r="N7" s="36"/>
      <c r="O7" s="36"/>
      <c r="P7" s="7" t="s">
        <v>37</v>
      </c>
      <c r="Q7" s="7" t="s">
        <v>38</v>
      </c>
      <c r="R7" s="7"/>
      <c r="S7" s="7"/>
      <c r="T7" s="8" t="s">
        <v>40</v>
      </c>
      <c r="U7" s="35" t="s">
        <v>5</v>
      </c>
      <c r="V7" s="36"/>
      <c r="W7" s="37"/>
      <c r="X7" s="35" t="s">
        <v>6</v>
      </c>
      <c r="Y7" s="36"/>
      <c r="Z7" s="37"/>
      <c r="AA7" s="35" t="s">
        <v>7</v>
      </c>
      <c r="AB7" s="36"/>
      <c r="AC7" s="37"/>
      <c r="AD7" s="35" t="s">
        <v>8</v>
      </c>
      <c r="AE7" s="36"/>
      <c r="AF7" s="37"/>
      <c r="AG7" s="35" t="s">
        <v>9</v>
      </c>
      <c r="AH7" s="36"/>
      <c r="AI7" s="37"/>
      <c r="AJ7" s="35" t="s">
        <v>10</v>
      </c>
      <c r="AK7" s="36"/>
      <c r="AL7" s="8" t="s">
        <v>40</v>
      </c>
      <c r="AM7" s="35" t="s">
        <v>10</v>
      </c>
      <c r="AN7" s="36"/>
      <c r="AO7" s="37"/>
      <c r="AP7" s="35" t="s">
        <v>11</v>
      </c>
      <c r="AQ7" s="36"/>
      <c r="AR7" s="37"/>
      <c r="AS7" s="35" t="s">
        <v>12</v>
      </c>
      <c r="AT7" s="36"/>
      <c r="AU7" s="37"/>
      <c r="AV7" s="31" t="s">
        <v>13</v>
      </c>
      <c r="AW7" s="34"/>
      <c r="AX7" s="17" t="s">
        <v>40</v>
      </c>
      <c r="AY7" s="35" t="s">
        <v>13</v>
      </c>
      <c r="AZ7" s="36"/>
      <c r="BA7" s="37"/>
      <c r="BB7" s="35" t="s">
        <v>13</v>
      </c>
      <c r="BC7" s="36"/>
      <c r="BD7" s="37"/>
    </row>
    <row r="8" spans="1:56" x14ac:dyDescent="0.2">
      <c r="A8" s="54"/>
      <c r="B8" s="38">
        <v>1</v>
      </c>
      <c r="C8" s="39"/>
      <c r="D8" s="39"/>
      <c r="E8" s="6" t="s">
        <v>31</v>
      </c>
      <c r="F8" s="6" t="s">
        <v>32</v>
      </c>
      <c r="G8" s="6" t="s">
        <v>33</v>
      </c>
      <c r="H8" s="6" t="s">
        <v>34</v>
      </c>
      <c r="I8" s="9" t="s">
        <v>39</v>
      </c>
      <c r="J8" s="38">
        <v>0</v>
      </c>
      <c r="K8" s="39"/>
      <c r="L8" s="40"/>
      <c r="M8" s="38">
        <v>1</v>
      </c>
      <c r="N8" s="39"/>
      <c r="O8" s="39"/>
      <c r="P8" s="6" t="s">
        <v>31</v>
      </c>
      <c r="Q8" s="6" t="s">
        <v>32</v>
      </c>
      <c r="R8" s="6" t="s">
        <v>33</v>
      </c>
      <c r="S8" s="6" t="s">
        <v>34</v>
      </c>
      <c r="T8" s="9" t="s">
        <v>39</v>
      </c>
      <c r="U8" s="38"/>
      <c r="V8" s="39"/>
      <c r="W8" s="40"/>
      <c r="X8" s="38">
        <v>2</v>
      </c>
      <c r="Y8" s="39"/>
      <c r="Z8" s="40"/>
      <c r="AA8" s="38">
        <v>1</v>
      </c>
      <c r="AB8" s="39"/>
      <c r="AC8" s="40"/>
      <c r="AD8" s="38">
        <v>1</v>
      </c>
      <c r="AE8" s="39"/>
      <c r="AF8" s="40"/>
      <c r="AG8" s="38">
        <v>1</v>
      </c>
      <c r="AH8" s="39"/>
      <c r="AI8" s="40"/>
      <c r="AJ8" s="38">
        <v>15</v>
      </c>
      <c r="AK8" s="39"/>
      <c r="AL8" s="12" t="s">
        <v>41</v>
      </c>
      <c r="AM8" s="38">
        <v>2</v>
      </c>
      <c r="AN8" s="39"/>
      <c r="AO8" s="40"/>
      <c r="AP8" s="38"/>
      <c r="AQ8" s="39"/>
      <c r="AR8" s="40"/>
      <c r="AS8" s="38">
        <v>0</v>
      </c>
      <c r="AT8" s="39"/>
      <c r="AU8" s="40"/>
      <c r="AV8" s="29">
        <v>11</v>
      </c>
      <c r="AW8" s="33"/>
      <c r="AX8" s="9" t="s">
        <v>42</v>
      </c>
      <c r="AY8" s="38">
        <v>0</v>
      </c>
      <c r="AZ8" s="39"/>
      <c r="BA8" s="40"/>
      <c r="BB8" s="38">
        <v>0</v>
      </c>
      <c r="BC8" s="39"/>
      <c r="BD8" s="40"/>
    </row>
    <row r="9" spans="1:56" x14ac:dyDescent="0.2">
      <c r="A9" s="54"/>
      <c r="B9" s="10" t="s">
        <v>0</v>
      </c>
      <c r="C9" s="1" t="s">
        <v>1</v>
      </c>
      <c r="D9" s="1" t="s">
        <v>2</v>
      </c>
      <c r="E9" s="1" t="s">
        <v>35</v>
      </c>
      <c r="F9" s="1" t="s">
        <v>35</v>
      </c>
      <c r="G9" s="1" t="s">
        <v>36</v>
      </c>
      <c r="H9" s="1" t="s">
        <v>36</v>
      </c>
      <c r="I9" s="25">
        <f>H10+G10+F11+E11</f>
        <v>56.33</v>
      </c>
      <c r="J9" s="10" t="s">
        <v>0</v>
      </c>
      <c r="K9" s="1" t="s">
        <v>1</v>
      </c>
      <c r="L9" s="12" t="s">
        <v>2</v>
      </c>
      <c r="M9" s="10" t="s">
        <v>0</v>
      </c>
      <c r="N9" s="1" t="s">
        <v>1</v>
      </c>
      <c r="O9" s="1" t="s">
        <v>2</v>
      </c>
      <c r="P9" s="1" t="s">
        <v>35</v>
      </c>
      <c r="Q9" s="1" t="s">
        <v>35</v>
      </c>
      <c r="R9" s="1" t="s">
        <v>36</v>
      </c>
      <c r="S9" s="1" t="s">
        <v>36</v>
      </c>
      <c r="T9" s="25">
        <f>S10+R10+Q11+P11</f>
        <v>86.09</v>
      </c>
      <c r="U9" s="10" t="s">
        <v>0</v>
      </c>
      <c r="V9" s="1" t="s">
        <v>1</v>
      </c>
      <c r="W9" s="12" t="s">
        <v>2</v>
      </c>
      <c r="X9" s="10" t="s">
        <v>0</v>
      </c>
      <c r="Y9" s="1" t="s">
        <v>1</v>
      </c>
      <c r="Z9" s="12" t="s">
        <v>2</v>
      </c>
      <c r="AA9" s="10" t="s">
        <v>0</v>
      </c>
      <c r="AB9" s="1" t="s">
        <v>1</v>
      </c>
      <c r="AC9" s="12" t="s">
        <v>2</v>
      </c>
      <c r="AD9" s="10" t="s">
        <v>0</v>
      </c>
      <c r="AE9" s="1" t="s">
        <v>1</v>
      </c>
      <c r="AF9" s="12" t="s">
        <v>2</v>
      </c>
      <c r="AG9" s="10" t="s">
        <v>0</v>
      </c>
      <c r="AH9" s="1" t="s">
        <v>1</v>
      </c>
      <c r="AI9" s="12" t="s">
        <v>2</v>
      </c>
      <c r="AJ9" s="10" t="s">
        <v>0</v>
      </c>
      <c r="AK9" s="1" t="s">
        <v>1</v>
      </c>
      <c r="AL9" s="12" t="s">
        <v>35</v>
      </c>
      <c r="AM9" s="10" t="s">
        <v>0</v>
      </c>
      <c r="AN9" s="1" t="s">
        <v>1</v>
      </c>
      <c r="AO9" s="12" t="s">
        <v>2</v>
      </c>
      <c r="AP9" s="10" t="s">
        <v>0</v>
      </c>
      <c r="AQ9" s="1" t="s">
        <v>1</v>
      </c>
      <c r="AR9" s="12" t="s">
        <v>2</v>
      </c>
      <c r="AS9" s="10" t="s">
        <v>0</v>
      </c>
      <c r="AT9" s="1" t="s">
        <v>1</v>
      </c>
      <c r="AU9" s="12" t="s">
        <v>2</v>
      </c>
      <c r="AV9" s="10" t="s">
        <v>0</v>
      </c>
      <c r="AW9" s="1" t="s">
        <v>1</v>
      </c>
      <c r="AX9" s="12" t="s">
        <v>35</v>
      </c>
      <c r="AY9" s="10" t="s">
        <v>0</v>
      </c>
      <c r="AZ9" s="1" t="s">
        <v>1</v>
      </c>
      <c r="BA9" s="12" t="s">
        <v>2</v>
      </c>
      <c r="BB9" s="10" t="s">
        <v>0</v>
      </c>
      <c r="BC9" s="1" t="s">
        <v>1</v>
      </c>
      <c r="BD9" s="12" t="s">
        <v>2</v>
      </c>
    </row>
    <row r="10" spans="1:56" x14ac:dyDescent="0.2">
      <c r="A10" s="54"/>
      <c r="B10" s="11">
        <v>2.4</v>
      </c>
      <c r="C10" s="4">
        <v>8</v>
      </c>
      <c r="D10" s="4">
        <v>5.8</v>
      </c>
      <c r="E10" s="4">
        <f>B10*C10</f>
        <v>19.2</v>
      </c>
      <c r="F10" s="4">
        <f>C10*B10</f>
        <v>19.2</v>
      </c>
      <c r="G10" s="4">
        <f>B10*D10</f>
        <v>13.92</v>
      </c>
      <c r="H10" s="4">
        <f>B10*D10</f>
        <v>13.92</v>
      </c>
      <c r="I10" s="26"/>
      <c r="J10" s="11">
        <v>0</v>
      </c>
      <c r="K10" s="4">
        <v>0</v>
      </c>
      <c r="L10" s="16">
        <v>0</v>
      </c>
      <c r="M10" s="11">
        <v>2.4</v>
      </c>
      <c r="N10" s="4">
        <v>11.6</v>
      </c>
      <c r="O10" s="4">
        <v>8.4</v>
      </c>
      <c r="P10" s="4">
        <f>M10*N10</f>
        <v>27.84</v>
      </c>
      <c r="Q10" s="4">
        <f>N10*M10</f>
        <v>27.84</v>
      </c>
      <c r="R10" s="4">
        <f>M10*O10</f>
        <v>20.16</v>
      </c>
      <c r="S10" s="4">
        <f>M10*O10</f>
        <v>20.16</v>
      </c>
      <c r="T10" s="26"/>
      <c r="U10" s="11">
        <v>0</v>
      </c>
      <c r="V10" s="4">
        <v>0</v>
      </c>
      <c r="W10" s="16">
        <v>0</v>
      </c>
      <c r="X10" s="11">
        <v>2.4</v>
      </c>
      <c r="Y10" s="4">
        <v>3</v>
      </c>
      <c r="Z10" s="16">
        <v>2</v>
      </c>
      <c r="AA10" s="11">
        <v>2.4</v>
      </c>
      <c r="AB10" s="4">
        <v>5</v>
      </c>
      <c r="AC10" s="16">
        <v>3.1</v>
      </c>
      <c r="AD10" s="11">
        <v>2.4</v>
      </c>
      <c r="AE10" s="4">
        <v>8</v>
      </c>
      <c r="AF10" s="16">
        <v>6</v>
      </c>
      <c r="AG10" s="11">
        <v>2.4</v>
      </c>
      <c r="AH10" s="4">
        <v>25</v>
      </c>
      <c r="AI10" s="16">
        <v>12.8</v>
      </c>
      <c r="AJ10" s="11">
        <v>2.35</v>
      </c>
      <c r="AK10" s="4">
        <v>1</v>
      </c>
      <c r="AL10" s="27">
        <f>AJ10*AK10</f>
        <v>2.35</v>
      </c>
      <c r="AM10" s="11">
        <v>2.2999999999999998</v>
      </c>
      <c r="AN10" s="4">
        <v>2.2000000000000002</v>
      </c>
      <c r="AO10" s="16">
        <v>0</v>
      </c>
      <c r="AP10" s="11"/>
      <c r="AQ10" s="4"/>
      <c r="AR10" s="16"/>
      <c r="AS10" s="11">
        <v>0</v>
      </c>
      <c r="AT10" s="4">
        <v>0</v>
      </c>
      <c r="AU10" s="16">
        <v>0</v>
      </c>
      <c r="AV10" s="11">
        <v>2.7</v>
      </c>
      <c r="AW10" s="4">
        <v>1.4</v>
      </c>
      <c r="AX10" s="18">
        <f>AV10*AW10</f>
        <v>3.78</v>
      </c>
      <c r="AY10" s="11">
        <v>0</v>
      </c>
      <c r="AZ10" s="4">
        <v>0</v>
      </c>
      <c r="BA10" s="16"/>
      <c r="BB10" s="11">
        <v>0</v>
      </c>
      <c r="BC10" s="4">
        <v>0</v>
      </c>
      <c r="BD10" s="16"/>
    </row>
    <row r="11" spans="1:56" ht="12" thickBot="1" x14ac:dyDescent="0.25">
      <c r="A11" s="55"/>
      <c r="B11" s="41">
        <f>(2*(B10*C10)+2*(B10*D10))*B8</f>
        <v>66.239999999999995</v>
      </c>
      <c r="C11" s="42"/>
      <c r="D11" s="52"/>
      <c r="E11" s="13">
        <f>E10-AL10</f>
        <v>16.849999999999998</v>
      </c>
      <c r="F11" s="14">
        <f>F10-(2*AX10)</f>
        <v>11.64</v>
      </c>
      <c r="G11" s="14"/>
      <c r="H11" s="14"/>
      <c r="I11" s="15">
        <f>I9*B8</f>
        <v>56.33</v>
      </c>
      <c r="J11" s="41">
        <f>(2*(J10*K10)+2*(J10*L10))*J8</f>
        <v>0</v>
      </c>
      <c r="K11" s="42"/>
      <c r="L11" s="43"/>
      <c r="M11" s="41">
        <f t="shared" ref="M11" si="7">(2*(M10*N10)+2*(M10*O10))*M8</f>
        <v>96</v>
      </c>
      <c r="N11" s="42"/>
      <c r="O11" s="52"/>
      <c r="P11" s="13">
        <f>P10-AL10</f>
        <v>25.49</v>
      </c>
      <c r="Q11" s="14">
        <f>Q10-(2*AX10)</f>
        <v>20.28</v>
      </c>
      <c r="R11" s="14"/>
      <c r="S11" s="14"/>
      <c r="T11" s="15">
        <f>T9*M8</f>
        <v>86.09</v>
      </c>
      <c r="U11" s="41">
        <f t="shared" ref="U11" si="8">(2*(U10*V10)+2*(U10*W10))*U8</f>
        <v>0</v>
      </c>
      <c r="V11" s="42"/>
      <c r="W11" s="43"/>
      <c r="X11" s="41">
        <f t="shared" ref="X11" si="9">(2*(X10*Y10)+2*(X10*Z10))*X8</f>
        <v>48</v>
      </c>
      <c r="Y11" s="42"/>
      <c r="Z11" s="43"/>
      <c r="AA11" s="41">
        <f t="shared" ref="AA11" si="10">(2*(AA10*AB10)+2*(AA10*AC10))*AA8</f>
        <v>38.879999999999995</v>
      </c>
      <c r="AB11" s="42"/>
      <c r="AC11" s="43"/>
      <c r="AD11" s="41">
        <f t="shared" ref="AD11" si="11">(2*(AD10*AE10)+2*(AD10*AF10))*AD8</f>
        <v>67.199999999999989</v>
      </c>
      <c r="AE11" s="42"/>
      <c r="AF11" s="43"/>
      <c r="AG11" s="41">
        <f t="shared" ref="AG11" si="12">(2*(AG10*AH10)+2*(AG10*AI10))*AG8</f>
        <v>181.44</v>
      </c>
      <c r="AH11" s="42"/>
      <c r="AI11" s="43"/>
      <c r="AJ11" s="47">
        <f>(AJ10*AK10)*AJ8</f>
        <v>35.25</v>
      </c>
      <c r="AK11" s="48"/>
      <c r="AL11" s="28"/>
      <c r="AM11" s="41">
        <f>(AM10*AN10)*AM8</f>
        <v>10.119999999999999</v>
      </c>
      <c r="AN11" s="42"/>
      <c r="AO11" s="43"/>
      <c r="AP11" s="41">
        <f t="shared" ref="AP11" si="13">(2*(AP10*AQ10)+2*(AP10*AR10))*AP8</f>
        <v>0</v>
      </c>
      <c r="AQ11" s="42"/>
      <c r="AR11" s="43"/>
      <c r="AS11" s="41">
        <f>((AS10*AT10)+(AS10*AU10))*AS8</f>
        <v>0</v>
      </c>
      <c r="AT11" s="42"/>
      <c r="AU11" s="43"/>
      <c r="AV11" s="41">
        <f>(AV10*AW10)*AV8</f>
        <v>41.58</v>
      </c>
      <c r="AW11" s="42"/>
      <c r="AX11" s="43"/>
      <c r="AY11" s="41">
        <f>(AY10*AZ10)*AY8</f>
        <v>0</v>
      </c>
      <c r="AZ11" s="42"/>
      <c r="BA11" s="43"/>
      <c r="BB11" s="41">
        <f>(BB10*BC10)*BB8</f>
        <v>0</v>
      </c>
      <c r="BC11" s="42"/>
      <c r="BD11" s="43"/>
    </row>
    <row r="12" spans="1:56" x14ac:dyDescent="0.2">
      <c r="A12" s="53" t="s">
        <v>17</v>
      </c>
      <c r="B12" s="35" t="s">
        <v>3</v>
      </c>
      <c r="C12" s="36"/>
      <c r="D12" s="36"/>
      <c r="E12" s="7" t="s">
        <v>37</v>
      </c>
      <c r="F12" s="7" t="s">
        <v>38</v>
      </c>
      <c r="G12" s="7"/>
      <c r="H12" s="7"/>
      <c r="I12" s="8" t="s">
        <v>40</v>
      </c>
      <c r="J12" s="35" t="s">
        <v>3</v>
      </c>
      <c r="K12" s="36"/>
      <c r="L12" s="37"/>
      <c r="M12" s="35" t="s">
        <v>4</v>
      </c>
      <c r="N12" s="36"/>
      <c r="O12" s="36"/>
      <c r="P12" s="7" t="s">
        <v>37</v>
      </c>
      <c r="Q12" s="7" t="s">
        <v>38</v>
      </c>
      <c r="R12" s="7"/>
      <c r="S12" s="7"/>
      <c r="T12" s="8" t="s">
        <v>40</v>
      </c>
      <c r="U12" s="35" t="s">
        <v>5</v>
      </c>
      <c r="V12" s="36"/>
      <c r="W12" s="37"/>
      <c r="X12" s="35" t="s">
        <v>6</v>
      </c>
      <c r="Y12" s="36"/>
      <c r="Z12" s="37"/>
      <c r="AA12" s="35" t="s">
        <v>7</v>
      </c>
      <c r="AB12" s="36"/>
      <c r="AC12" s="37"/>
      <c r="AD12" s="35" t="s">
        <v>8</v>
      </c>
      <c r="AE12" s="36"/>
      <c r="AF12" s="37"/>
      <c r="AG12" s="35" t="s">
        <v>9</v>
      </c>
      <c r="AH12" s="36"/>
      <c r="AI12" s="37"/>
      <c r="AJ12" s="35" t="s">
        <v>10</v>
      </c>
      <c r="AK12" s="36"/>
      <c r="AL12" s="8" t="s">
        <v>40</v>
      </c>
      <c r="AM12" s="35" t="s">
        <v>10</v>
      </c>
      <c r="AN12" s="36"/>
      <c r="AO12" s="37"/>
      <c r="AP12" s="35" t="s">
        <v>11</v>
      </c>
      <c r="AQ12" s="36"/>
      <c r="AR12" s="37"/>
      <c r="AS12" s="35" t="s">
        <v>12</v>
      </c>
      <c r="AT12" s="36"/>
      <c r="AU12" s="37"/>
      <c r="AV12" s="31" t="s">
        <v>13</v>
      </c>
      <c r="AW12" s="34"/>
      <c r="AX12" s="17" t="s">
        <v>40</v>
      </c>
      <c r="AY12" s="35" t="s">
        <v>13</v>
      </c>
      <c r="AZ12" s="36"/>
      <c r="BA12" s="37"/>
      <c r="BB12" s="35" t="s">
        <v>13</v>
      </c>
      <c r="BC12" s="36"/>
      <c r="BD12" s="37"/>
    </row>
    <row r="13" spans="1:56" x14ac:dyDescent="0.2">
      <c r="A13" s="54"/>
      <c r="B13" s="38">
        <v>1</v>
      </c>
      <c r="C13" s="39"/>
      <c r="D13" s="39"/>
      <c r="E13" s="6" t="s">
        <v>31</v>
      </c>
      <c r="F13" s="6" t="s">
        <v>32</v>
      </c>
      <c r="G13" s="6" t="s">
        <v>33</v>
      </c>
      <c r="H13" s="6" t="s">
        <v>34</v>
      </c>
      <c r="I13" s="9" t="s">
        <v>39</v>
      </c>
      <c r="J13" s="38">
        <v>0</v>
      </c>
      <c r="K13" s="39"/>
      <c r="L13" s="40"/>
      <c r="M13" s="38">
        <v>1</v>
      </c>
      <c r="N13" s="39"/>
      <c r="O13" s="39"/>
      <c r="P13" s="6" t="s">
        <v>31</v>
      </c>
      <c r="Q13" s="6" t="s">
        <v>32</v>
      </c>
      <c r="R13" s="6" t="s">
        <v>33</v>
      </c>
      <c r="S13" s="6" t="s">
        <v>34</v>
      </c>
      <c r="T13" s="9" t="s">
        <v>39</v>
      </c>
      <c r="U13" s="38"/>
      <c r="V13" s="39"/>
      <c r="W13" s="40"/>
      <c r="X13" s="38">
        <v>2</v>
      </c>
      <c r="Y13" s="39"/>
      <c r="Z13" s="40"/>
      <c r="AA13" s="38">
        <v>1</v>
      </c>
      <c r="AB13" s="39"/>
      <c r="AC13" s="40"/>
      <c r="AD13" s="38">
        <v>1</v>
      </c>
      <c r="AE13" s="39"/>
      <c r="AF13" s="40"/>
      <c r="AG13" s="38">
        <v>1</v>
      </c>
      <c r="AH13" s="39"/>
      <c r="AI13" s="40"/>
      <c r="AJ13" s="38">
        <v>11</v>
      </c>
      <c r="AK13" s="39"/>
      <c r="AL13" s="12" t="s">
        <v>41</v>
      </c>
      <c r="AM13" s="38">
        <v>0</v>
      </c>
      <c r="AN13" s="39"/>
      <c r="AO13" s="40"/>
      <c r="AP13" s="38"/>
      <c r="AQ13" s="39"/>
      <c r="AR13" s="40"/>
      <c r="AS13" s="38">
        <v>0</v>
      </c>
      <c r="AT13" s="39"/>
      <c r="AU13" s="40"/>
      <c r="AV13" s="29">
        <v>8</v>
      </c>
      <c r="AW13" s="33"/>
      <c r="AX13" s="9" t="s">
        <v>42</v>
      </c>
      <c r="AY13" s="38">
        <v>1</v>
      </c>
      <c r="AZ13" s="39"/>
      <c r="BA13" s="40"/>
      <c r="BB13" s="38">
        <v>0</v>
      </c>
      <c r="BC13" s="39"/>
      <c r="BD13" s="40"/>
    </row>
    <row r="14" spans="1:56" x14ac:dyDescent="0.2">
      <c r="A14" s="54"/>
      <c r="B14" s="10" t="s">
        <v>0</v>
      </c>
      <c r="C14" s="1" t="s">
        <v>1</v>
      </c>
      <c r="D14" s="1" t="s">
        <v>2</v>
      </c>
      <c r="E14" s="1" t="s">
        <v>35</v>
      </c>
      <c r="F14" s="1" t="s">
        <v>35</v>
      </c>
      <c r="G14" s="1" t="s">
        <v>36</v>
      </c>
      <c r="H14" s="1" t="s">
        <v>36</v>
      </c>
      <c r="I14" s="25">
        <f>H15+G15+F16+E16</f>
        <v>55.999999999999986</v>
      </c>
      <c r="J14" s="10" t="s">
        <v>0</v>
      </c>
      <c r="K14" s="1" t="s">
        <v>1</v>
      </c>
      <c r="L14" s="12" t="s">
        <v>2</v>
      </c>
      <c r="M14" s="10" t="s">
        <v>0</v>
      </c>
      <c r="N14" s="1" t="s">
        <v>1</v>
      </c>
      <c r="O14" s="1" t="s">
        <v>2</v>
      </c>
      <c r="P14" s="1" t="s">
        <v>35</v>
      </c>
      <c r="Q14" s="1" t="s">
        <v>35</v>
      </c>
      <c r="R14" s="1" t="s">
        <v>36</v>
      </c>
      <c r="S14" s="1" t="s">
        <v>36</v>
      </c>
      <c r="T14" s="25">
        <f>S15+R15+Q16+P16</f>
        <v>55.999999999999986</v>
      </c>
      <c r="U14" s="10" t="s">
        <v>0</v>
      </c>
      <c r="V14" s="1" t="s">
        <v>1</v>
      </c>
      <c r="W14" s="12" t="s">
        <v>2</v>
      </c>
      <c r="X14" s="10" t="s">
        <v>0</v>
      </c>
      <c r="Y14" s="1" t="s">
        <v>1</v>
      </c>
      <c r="Z14" s="12" t="s">
        <v>2</v>
      </c>
      <c r="AA14" s="10" t="s">
        <v>0</v>
      </c>
      <c r="AB14" s="1" t="s">
        <v>1</v>
      </c>
      <c r="AC14" s="12" t="s">
        <v>2</v>
      </c>
      <c r="AD14" s="10" t="s">
        <v>0</v>
      </c>
      <c r="AE14" s="1" t="s">
        <v>1</v>
      </c>
      <c r="AF14" s="12" t="s">
        <v>2</v>
      </c>
      <c r="AG14" s="10" t="s">
        <v>0</v>
      </c>
      <c r="AH14" s="1" t="s">
        <v>1</v>
      </c>
      <c r="AI14" s="12" t="s">
        <v>2</v>
      </c>
      <c r="AJ14" s="10" t="s">
        <v>0</v>
      </c>
      <c r="AK14" s="1" t="s">
        <v>1</v>
      </c>
      <c r="AL14" s="12" t="s">
        <v>35</v>
      </c>
      <c r="AM14" s="10" t="s">
        <v>0</v>
      </c>
      <c r="AN14" s="1" t="s">
        <v>1</v>
      </c>
      <c r="AO14" s="12" t="s">
        <v>2</v>
      </c>
      <c r="AP14" s="10" t="s">
        <v>0</v>
      </c>
      <c r="AQ14" s="1" t="s">
        <v>1</v>
      </c>
      <c r="AR14" s="12" t="s">
        <v>2</v>
      </c>
      <c r="AS14" s="10" t="s">
        <v>0</v>
      </c>
      <c r="AT14" s="1" t="s">
        <v>1</v>
      </c>
      <c r="AU14" s="12" t="s">
        <v>2</v>
      </c>
      <c r="AV14" s="10" t="s">
        <v>0</v>
      </c>
      <c r="AW14" s="1" t="s">
        <v>1</v>
      </c>
      <c r="AX14" s="12" t="s">
        <v>35</v>
      </c>
      <c r="AY14" s="10" t="s">
        <v>0</v>
      </c>
      <c r="AZ14" s="1" t="s">
        <v>1</v>
      </c>
      <c r="BA14" s="12" t="s">
        <v>2</v>
      </c>
      <c r="BB14" s="10" t="s">
        <v>0</v>
      </c>
      <c r="BC14" s="1" t="s">
        <v>1</v>
      </c>
      <c r="BD14" s="12" t="s">
        <v>2</v>
      </c>
    </row>
    <row r="15" spans="1:56" x14ac:dyDescent="0.2">
      <c r="A15" s="54"/>
      <c r="B15" s="11">
        <v>2.8</v>
      </c>
      <c r="C15" s="4">
        <v>7</v>
      </c>
      <c r="D15" s="4">
        <v>5.5</v>
      </c>
      <c r="E15" s="4">
        <f>B15*C15</f>
        <v>19.599999999999998</v>
      </c>
      <c r="F15" s="4">
        <f>C15*B15</f>
        <v>19.599999999999998</v>
      </c>
      <c r="G15" s="4">
        <f>B15*D15</f>
        <v>15.399999999999999</v>
      </c>
      <c r="H15" s="4">
        <f>B15*D15</f>
        <v>15.399999999999999</v>
      </c>
      <c r="I15" s="26"/>
      <c r="J15" s="11">
        <v>0</v>
      </c>
      <c r="K15" s="4">
        <v>0</v>
      </c>
      <c r="L15" s="16">
        <v>0</v>
      </c>
      <c r="M15" s="11">
        <v>2.8</v>
      </c>
      <c r="N15" s="4">
        <v>7</v>
      </c>
      <c r="O15" s="4">
        <v>5.5</v>
      </c>
      <c r="P15" s="4">
        <f>M15*N15</f>
        <v>19.599999999999998</v>
      </c>
      <c r="Q15" s="4">
        <f>N15*M15</f>
        <v>19.599999999999998</v>
      </c>
      <c r="R15" s="4">
        <f>M15*O15</f>
        <v>15.399999999999999</v>
      </c>
      <c r="S15" s="4">
        <f>M15*O15</f>
        <v>15.399999999999999</v>
      </c>
      <c r="T15" s="26"/>
      <c r="U15" s="11">
        <v>0</v>
      </c>
      <c r="V15" s="4">
        <v>0</v>
      </c>
      <c r="W15" s="16">
        <v>0</v>
      </c>
      <c r="X15" s="11">
        <v>2.8</v>
      </c>
      <c r="Y15" s="4">
        <v>5.6</v>
      </c>
      <c r="Z15" s="16">
        <v>2.2000000000000002</v>
      </c>
      <c r="AA15" s="11">
        <v>2.8</v>
      </c>
      <c r="AB15" s="4">
        <v>6</v>
      </c>
      <c r="AC15" s="16">
        <v>4</v>
      </c>
      <c r="AD15" s="11">
        <v>2.8</v>
      </c>
      <c r="AE15" s="4">
        <v>4</v>
      </c>
      <c r="AF15" s="16">
        <v>4</v>
      </c>
      <c r="AG15" s="11">
        <v>2.8</v>
      </c>
      <c r="AH15" s="4">
        <v>13</v>
      </c>
      <c r="AI15" s="16">
        <v>10</v>
      </c>
      <c r="AJ15" s="11">
        <v>2</v>
      </c>
      <c r="AK15" s="4">
        <v>1</v>
      </c>
      <c r="AL15" s="27">
        <f>AJ15*AK15</f>
        <v>2</v>
      </c>
      <c r="AM15" s="11">
        <v>0</v>
      </c>
      <c r="AN15" s="4">
        <v>0</v>
      </c>
      <c r="AO15" s="16">
        <v>0</v>
      </c>
      <c r="AP15" s="11"/>
      <c r="AQ15" s="4"/>
      <c r="AR15" s="16"/>
      <c r="AS15" s="11">
        <v>0</v>
      </c>
      <c r="AT15" s="4">
        <v>0</v>
      </c>
      <c r="AU15" s="16">
        <v>0</v>
      </c>
      <c r="AV15" s="11">
        <v>6</v>
      </c>
      <c r="AW15" s="4">
        <v>1</v>
      </c>
      <c r="AX15" s="18">
        <f>AV15*AW15</f>
        <v>6</v>
      </c>
      <c r="AY15" s="11">
        <v>1.5</v>
      </c>
      <c r="AZ15" s="4">
        <v>2.08</v>
      </c>
      <c r="BA15" s="16"/>
      <c r="BB15" s="11">
        <v>0</v>
      </c>
      <c r="BC15" s="4">
        <v>0</v>
      </c>
      <c r="BD15" s="16"/>
    </row>
    <row r="16" spans="1:56" ht="12" thickBot="1" x14ac:dyDescent="0.25">
      <c r="A16" s="55"/>
      <c r="B16" s="41">
        <f>(2*(B15*C15)+2*(B15*D15))*B13</f>
        <v>70</v>
      </c>
      <c r="C16" s="42"/>
      <c r="D16" s="52"/>
      <c r="E16" s="13">
        <f>E15-AL15</f>
        <v>17.599999999999998</v>
      </c>
      <c r="F16" s="14">
        <f>F15-(2*AX15)</f>
        <v>7.5999999999999979</v>
      </c>
      <c r="G16" s="14"/>
      <c r="H16" s="14"/>
      <c r="I16" s="15">
        <f>I14*B13</f>
        <v>55.999999999999986</v>
      </c>
      <c r="J16" s="41">
        <f>(2*(J15*K15)+2*(J15*L15))*J13</f>
        <v>0</v>
      </c>
      <c r="K16" s="42"/>
      <c r="L16" s="43"/>
      <c r="M16" s="41">
        <f t="shared" ref="M16" si="14">(2*(M15*N15)+2*(M15*O15))*M13</f>
        <v>70</v>
      </c>
      <c r="N16" s="42"/>
      <c r="O16" s="52"/>
      <c r="P16" s="13">
        <f>P15-AL15</f>
        <v>17.599999999999998</v>
      </c>
      <c r="Q16" s="14">
        <f>Q15-(2*AX15)</f>
        <v>7.5999999999999979</v>
      </c>
      <c r="R16" s="14"/>
      <c r="S16" s="14"/>
      <c r="T16" s="15">
        <f>T14*M13</f>
        <v>55.999999999999986</v>
      </c>
      <c r="U16" s="41">
        <f t="shared" ref="U16" si="15">(2*(U15*V15)+2*(U15*W15))*U13</f>
        <v>0</v>
      </c>
      <c r="V16" s="42"/>
      <c r="W16" s="43"/>
      <c r="X16" s="41">
        <f t="shared" ref="X16" si="16">(2*(X15*Y15)+2*(X15*Z15))*X13</f>
        <v>87.359999999999985</v>
      </c>
      <c r="Y16" s="42"/>
      <c r="Z16" s="43"/>
      <c r="AA16" s="41">
        <f t="shared" ref="AA16" si="17">(2*(AA15*AB15)+2*(AA15*AC15))*AA13</f>
        <v>55.999999999999993</v>
      </c>
      <c r="AB16" s="42"/>
      <c r="AC16" s="43"/>
      <c r="AD16" s="41">
        <f t="shared" ref="AD16" si="18">(2*(AD15*AE15)+2*(AD15*AF15))*AD13</f>
        <v>44.8</v>
      </c>
      <c r="AE16" s="42"/>
      <c r="AF16" s="43"/>
      <c r="AG16" s="41">
        <f t="shared" ref="AG16" si="19">(2*(AG15*AH15)+2*(AG15*AI15))*AG13</f>
        <v>128.80000000000001</v>
      </c>
      <c r="AH16" s="42"/>
      <c r="AI16" s="43"/>
      <c r="AJ16" s="47">
        <f>(AJ15*AK15)*AJ13</f>
        <v>22</v>
      </c>
      <c r="AK16" s="48"/>
      <c r="AL16" s="28"/>
      <c r="AM16" s="41">
        <f>(AM15*AN15)*AM13</f>
        <v>0</v>
      </c>
      <c r="AN16" s="42"/>
      <c r="AO16" s="43"/>
      <c r="AP16" s="41">
        <f t="shared" ref="AP16" si="20">(2*(AP15*AQ15)+2*(AP15*AR15))*AP13</f>
        <v>0</v>
      </c>
      <c r="AQ16" s="42"/>
      <c r="AR16" s="43"/>
      <c r="AS16" s="41">
        <f>((AS15*AT15)+(AS15*AU15))*AS13</f>
        <v>0</v>
      </c>
      <c r="AT16" s="42"/>
      <c r="AU16" s="43"/>
      <c r="AV16" s="41">
        <f>(AV15*AW15)*AV13</f>
        <v>48</v>
      </c>
      <c r="AW16" s="42"/>
      <c r="AX16" s="43"/>
      <c r="AY16" s="41">
        <f>(AY15*AZ15)*AY13</f>
        <v>3.12</v>
      </c>
      <c r="AZ16" s="42"/>
      <c r="BA16" s="43"/>
      <c r="BB16" s="41">
        <f>(BB15*BC15)*BB13</f>
        <v>0</v>
      </c>
      <c r="BC16" s="42"/>
      <c r="BD16" s="43"/>
    </row>
    <row r="17" spans="1:56" x14ac:dyDescent="0.2">
      <c r="A17" s="53" t="s">
        <v>18</v>
      </c>
      <c r="B17" s="35" t="s">
        <v>3</v>
      </c>
      <c r="C17" s="36"/>
      <c r="D17" s="36"/>
      <c r="E17" s="7" t="s">
        <v>37</v>
      </c>
      <c r="F17" s="7" t="s">
        <v>38</v>
      </c>
      <c r="G17" s="7"/>
      <c r="H17" s="7"/>
      <c r="I17" s="8" t="s">
        <v>40</v>
      </c>
      <c r="J17" s="35" t="s">
        <v>3</v>
      </c>
      <c r="K17" s="36"/>
      <c r="L17" s="37"/>
      <c r="M17" s="35" t="s">
        <v>4</v>
      </c>
      <c r="N17" s="36"/>
      <c r="O17" s="36"/>
      <c r="P17" s="7" t="s">
        <v>37</v>
      </c>
      <c r="Q17" s="7" t="s">
        <v>38</v>
      </c>
      <c r="R17" s="7"/>
      <c r="S17" s="7"/>
      <c r="T17" s="8" t="s">
        <v>40</v>
      </c>
      <c r="U17" s="35" t="s">
        <v>5</v>
      </c>
      <c r="V17" s="36"/>
      <c r="W17" s="37"/>
      <c r="X17" s="35" t="s">
        <v>6</v>
      </c>
      <c r="Y17" s="36"/>
      <c r="Z17" s="37"/>
      <c r="AA17" s="35" t="s">
        <v>7</v>
      </c>
      <c r="AB17" s="36"/>
      <c r="AC17" s="37"/>
      <c r="AD17" s="35" t="s">
        <v>8</v>
      </c>
      <c r="AE17" s="36"/>
      <c r="AF17" s="37"/>
      <c r="AG17" s="35" t="s">
        <v>9</v>
      </c>
      <c r="AH17" s="36"/>
      <c r="AI17" s="37"/>
      <c r="AJ17" s="35" t="s">
        <v>10</v>
      </c>
      <c r="AK17" s="36"/>
      <c r="AL17" s="8" t="s">
        <v>40</v>
      </c>
      <c r="AM17" s="35" t="s">
        <v>10</v>
      </c>
      <c r="AN17" s="36"/>
      <c r="AO17" s="37"/>
      <c r="AP17" s="35" t="s">
        <v>11</v>
      </c>
      <c r="AQ17" s="36"/>
      <c r="AR17" s="37"/>
      <c r="AS17" s="35" t="s">
        <v>12</v>
      </c>
      <c r="AT17" s="36"/>
      <c r="AU17" s="37"/>
      <c r="AV17" s="31" t="s">
        <v>13</v>
      </c>
      <c r="AW17" s="34"/>
      <c r="AX17" s="17" t="s">
        <v>40</v>
      </c>
      <c r="AY17" s="35" t="s">
        <v>13</v>
      </c>
      <c r="AZ17" s="36"/>
      <c r="BA17" s="37"/>
      <c r="BB17" s="35" t="s">
        <v>13</v>
      </c>
      <c r="BC17" s="36"/>
      <c r="BD17" s="37"/>
    </row>
    <row r="18" spans="1:56" x14ac:dyDescent="0.2">
      <c r="A18" s="54"/>
      <c r="B18" s="38">
        <v>1</v>
      </c>
      <c r="C18" s="39"/>
      <c r="D18" s="39"/>
      <c r="E18" s="6" t="s">
        <v>31</v>
      </c>
      <c r="F18" s="6" t="s">
        <v>32</v>
      </c>
      <c r="G18" s="6" t="s">
        <v>33</v>
      </c>
      <c r="H18" s="6" t="s">
        <v>34</v>
      </c>
      <c r="I18" s="9" t="s">
        <v>39</v>
      </c>
      <c r="J18" s="38">
        <v>0</v>
      </c>
      <c r="K18" s="39"/>
      <c r="L18" s="40"/>
      <c r="M18" s="38">
        <v>1</v>
      </c>
      <c r="N18" s="39"/>
      <c r="O18" s="39"/>
      <c r="P18" s="6" t="s">
        <v>31</v>
      </c>
      <c r="Q18" s="6" t="s">
        <v>32</v>
      </c>
      <c r="R18" s="6" t="s">
        <v>33</v>
      </c>
      <c r="S18" s="6" t="s">
        <v>34</v>
      </c>
      <c r="T18" s="9" t="s">
        <v>39</v>
      </c>
      <c r="U18" s="38"/>
      <c r="V18" s="39"/>
      <c r="W18" s="40"/>
      <c r="X18" s="38">
        <v>2</v>
      </c>
      <c r="Y18" s="39"/>
      <c r="Z18" s="40"/>
      <c r="AA18" s="38">
        <v>1</v>
      </c>
      <c r="AB18" s="39"/>
      <c r="AC18" s="40"/>
      <c r="AD18" s="38">
        <v>1</v>
      </c>
      <c r="AE18" s="39"/>
      <c r="AF18" s="40"/>
      <c r="AG18" s="38">
        <v>1</v>
      </c>
      <c r="AH18" s="39"/>
      <c r="AI18" s="40"/>
      <c r="AJ18" s="38">
        <v>10</v>
      </c>
      <c r="AK18" s="39"/>
      <c r="AL18" s="12" t="s">
        <v>41</v>
      </c>
      <c r="AM18" s="38">
        <v>0</v>
      </c>
      <c r="AN18" s="39"/>
      <c r="AO18" s="40"/>
      <c r="AP18" s="38">
        <v>2</v>
      </c>
      <c r="AQ18" s="39"/>
      <c r="AR18" s="40"/>
      <c r="AS18" s="38">
        <v>0</v>
      </c>
      <c r="AT18" s="39"/>
      <c r="AU18" s="40"/>
      <c r="AV18" s="29">
        <v>3</v>
      </c>
      <c r="AW18" s="33"/>
      <c r="AX18" s="9" t="s">
        <v>42</v>
      </c>
      <c r="AY18" s="38">
        <v>6</v>
      </c>
      <c r="AZ18" s="39"/>
      <c r="BA18" s="40"/>
      <c r="BB18" s="38">
        <v>1</v>
      </c>
      <c r="BC18" s="39"/>
      <c r="BD18" s="40"/>
    </row>
    <row r="19" spans="1:56" x14ac:dyDescent="0.2">
      <c r="A19" s="54"/>
      <c r="B19" s="10" t="s">
        <v>0</v>
      </c>
      <c r="C19" s="1" t="s">
        <v>1</v>
      </c>
      <c r="D19" s="1" t="s">
        <v>2</v>
      </c>
      <c r="E19" s="1" t="s">
        <v>35</v>
      </c>
      <c r="F19" s="1" t="s">
        <v>35</v>
      </c>
      <c r="G19" s="1" t="s">
        <v>36</v>
      </c>
      <c r="H19" s="1" t="s">
        <v>36</v>
      </c>
      <c r="I19" s="25">
        <f>H20+G20+F21+E21</f>
        <v>42.070000000000007</v>
      </c>
      <c r="J19" s="10" t="s">
        <v>0</v>
      </c>
      <c r="K19" s="1" t="s">
        <v>1</v>
      </c>
      <c r="L19" s="12" t="s">
        <v>2</v>
      </c>
      <c r="M19" s="10" t="s">
        <v>0</v>
      </c>
      <c r="N19" s="1" t="s">
        <v>1</v>
      </c>
      <c r="O19" s="1" t="s">
        <v>2</v>
      </c>
      <c r="P19" s="1" t="s">
        <v>35</v>
      </c>
      <c r="Q19" s="1" t="s">
        <v>35</v>
      </c>
      <c r="R19" s="1" t="s">
        <v>36</v>
      </c>
      <c r="S19" s="1" t="s">
        <v>36</v>
      </c>
      <c r="T19" s="25">
        <f>S20+R20+Q21+P21</f>
        <v>42.070000000000007</v>
      </c>
      <c r="U19" s="10" t="s">
        <v>0</v>
      </c>
      <c r="V19" s="1" t="s">
        <v>1</v>
      </c>
      <c r="W19" s="12" t="s">
        <v>2</v>
      </c>
      <c r="X19" s="10" t="s">
        <v>0</v>
      </c>
      <c r="Y19" s="1" t="s">
        <v>1</v>
      </c>
      <c r="Z19" s="12" t="s">
        <v>2</v>
      </c>
      <c r="AA19" s="10" t="s">
        <v>0</v>
      </c>
      <c r="AB19" s="1" t="s">
        <v>1</v>
      </c>
      <c r="AC19" s="12" t="s">
        <v>2</v>
      </c>
      <c r="AD19" s="10" t="s">
        <v>0</v>
      </c>
      <c r="AE19" s="1" t="s">
        <v>1</v>
      </c>
      <c r="AF19" s="12" t="s">
        <v>2</v>
      </c>
      <c r="AG19" s="10" t="s">
        <v>0</v>
      </c>
      <c r="AH19" s="1" t="s">
        <v>1</v>
      </c>
      <c r="AI19" s="12" t="s">
        <v>2</v>
      </c>
      <c r="AJ19" s="10" t="s">
        <v>0</v>
      </c>
      <c r="AK19" s="1" t="s">
        <v>1</v>
      </c>
      <c r="AL19" s="12" t="s">
        <v>35</v>
      </c>
      <c r="AM19" s="10" t="s">
        <v>0</v>
      </c>
      <c r="AN19" s="1" t="s">
        <v>1</v>
      </c>
      <c r="AO19" s="12" t="s">
        <v>2</v>
      </c>
      <c r="AP19" s="10" t="s">
        <v>0</v>
      </c>
      <c r="AQ19" s="1" t="s">
        <v>1</v>
      </c>
      <c r="AR19" s="12" t="s">
        <v>2</v>
      </c>
      <c r="AS19" s="10" t="s">
        <v>0</v>
      </c>
      <c r="AT19" s="1" t="s">
        <v>1</v>
      </c>
      <c r="AU19" s="12" t="s">
        <v>2</v>
      </c>
      <c r="AV19" s="10" t="s">
        <v>0</v>
      </c>
      <c r="AW19" s="1" t="s">
        <v>1</v>
      </c>
      <c r="AX19" s="12" t="s">
        <v>35</v>
      </c>
      <c r="AY19" s="10" t="s">
        <v>0</v>
      </c>
      <c r="AZ19" s="1" t="s">
        <v>1</v>
      </c>
      <c r="BA19" s="12" t="s">
        <v>2</v>
      </c>
      <c r="BB19" s="10" t="s">
        <v>0</v>
      </c>
      <c r="BC19" s="1" t="s">
        <v>1</v>
      </c>
      <c r="BD19" s="12" t="s">
        <v>2</v>
      </c>
    </row>
    <row r="20" spans="1:56" x14ac:dyDescent="0.2">
      <c r="A20" s="54"/>
      <c r="B20" s="11">
        <v>2.1</v>
      </c>
      <c r="C20" s="4">
        <v>6.2</v>
      </c>
      <c r="D20" s="4">
        <v>4.7</v>
      </c>
      <c r="E20" s="4">
        <f>B20*C20</f>
        <v>13.020000000000001</v>
      </c>
      <c r="F20" s="4">
        <f>C20*B20</f>
        <v>13.020000000000001</v>
      </c>
      <c r="G20" s="4">
        <f>B20*D20</f>
        <v>9.870000000000001</v>
      </c>
      <c r="H20" s="4">
        <f>B20*D20</f>
        <v>9.870000000000001</v>
      </c>
      <c r="I20" s="26"/>
      <c r="J20" s="11">
        <v>0</v>
      </c>
      <c r="K20" s="4">
        <v>0</v>
      </c>
      <c r="L20" s="16">
        <v>0</v>
      </c>
      <c r="M20" s="11">
        <v>2.1</v>
      </c>
      <c r="N20" s="4">
        <v>6.2</v>
      </c>
      <c r="O20" s="4">
        <v>4.7</v>
      </c>
      <c r="P20" s="4">
        <f>M20*N20</f>
        <v>13.020000000000001</v>
      </c>
      <c r="Q20" s="4">
        <f>N20*M20</f>
        <v>13.020000000000001</v>
      </c>
      <c r="R20" s="4">
        <f>M20*O20</f>
        <v>9.870000000000001</v>
      </c>
      <c r="S20" s="4">
        <f>M20*O20</f>
        <v>9.870000000000001</v>
      </c>
      <c r="T20" s="26"/>
      <c r="U20" s="11">
        <v>0</v>
      </c>
      <c r="V20" s="4">
        <v>0</v>
      </c>
      <c r="W20" s="16">
        <v>0</v>
      </c>
      <c r="X20" s="11">
        <v>2.1</v>
      </c>
      <c r="Y20" s="4">
        <v>2</v>
      </c>
      <c r="Z20" s="16">
        <v>1.5</v>
      </c>
      <c r="AA20" s="11">
        <v>2.1</v>
      </c>
      <c r="AB20" s="4">
        <v>4</v>
      </c>
      <c r="AC20" s="16">
        <v>2</v>
      </c>
      <c r="AD20" s="11">
        <v>2.1</v>
      </c>
      <c r="AE20" s="4">
        <v>10.5</v>
      </c>
      <c r="AF20" s="16">
        <v>7</v>
      </c>
      <c r="AG20" s="11">
        <v>2.16</v>
      </c>
      <c r="AH20" s="4">
        <v>12.4</v>
      </c>
      <c r="AI20" s="16">
        <v>11.7</v>
      </c>
      <c r="AJ20" s="11">
        <v>0.95</v>
      </c>
      <c r="AK20" s="4">
        <v>1.8</v>
      </c>
      <c r="AL20" s="27">
        <f>AJ20*AK20</f>
        <v>1.71</v>
      </c>
      <c r="AM20" s="11">
        <v>0</v>
      </c>
      <c r="AN20" s="4">
        <v>0</v>
      </c>
      <c r="AO20" s="16">
        <v>0</v>
      </c>
      <c r="AP20" s="11">
        <v>2.2000000000000002</v>
      </c>
      <c r="AQ20" s="4">
        <v>6</v>
      </c>
      <c r="AR20" s="16">
        <v>6</v>
      </c>
      <c r="AS20" s="11">
        <v>0</v>
      </c>
      <c r="AT20" s="4">
        <v>0</v>
      </c>
      <c r="AU20" s="16">
        <v>0</v>
      </c>
      <c r="AV20" s="11">
        <v>1</v>
      </c>
      <c r="AW20" s="4">
        <v>1</v>
      </c>
      <c r="AX20" s="18">
        <f>AV20*AW20</f>
        <v>1</v>
      </c>
      <c r="AY20" s="11">
        <v>2</v>
      </c>
      <c r="AZ20" s="4">
        <v>0.95</v>
      </c>
      <c r="BA20" s="16"/>
      <c r="BB20" s="11">
        <v>2</v>
      </c>
      <c r="BC20" s="4">
        <v>1.3</v>
      </c>
      <c r="BD20" s="16"/>
    </row>
    <row r="21" spans="1:56" ht="12" thickBot="1" x14ac:dyDescent="0.25">
      <c r="A21" s="55"/>
      <c r="B21" s="41">
        <f>(2*(B20*C20)+2*(B20*D20))*B18</f>
        <v>45.78</v>
      </c>
      <c r="C21" s="42"/>
      <c r="D21" s="52"/>
      <c r="E21" s="13">
        <f>E20-AL20</f>
        <v>11.310000000000002</v>
      </c>
      <c r="F21" s="14">
        <f>F20-(2*AX20)</f>
        <v>11.020000000000001</v>
      </c>
      <c r="G21" s="14"/>
      <c r="H21" s="14"/>
      <c r="I21" s="15">
        <f>I19*B18</f>
        <v>42.070000000000007</v>
      </c>
      <c r="J21" s="41">
        <f>(2*(J20*K20)+2*(J20*L20))*J18</f>
        <v>0</v>
      </c>
      <c r="K21" s="42"/>
      <c r="L21" s="43"/>
      <c r="M21" s="41">
        <f t="shared" ref="M21" si="21">(2*(M20*N20)+2*(M20*O20))*M18</f>
        <v>45.78</v>
      </c>
      <c r="N21" s="42"/>
      <c r="O21" s="52"/>
      <c r="P21" s="13">
        <f>P20-AL20</f>
        <v>11.310000000000002</v>
      </c>
      <c r="Q21" s="14">
        <f>Q20-(2*AX20)</f>
        <v>11.020000000000001</v>
      </c>
      <c r="R21" s="14"/>
      <c r="S21" s="14"/>
      <c r="T21" s="15">
        <f>T19*M18</f>
        <v>42.070000000000007</v>
      </c>
      <c r="U21" s="41">
        <f t="shared" ref="U21" si="22">(2*(U20*V20)+2*(U20*W20))*U18</f>
        <v>0</v>
      </c>
      <c r="V21" s="42"/>
      <c r="W21" s="43"/>
      <c r="X21" s="41">
        <f t="shared" ref="X21" si="23">(2*(X20*Y20)+2*(X20*Z20))*X18</f>
        <v>29.400000000000002</v>
      </c>
      <c r="Y21" s="42"/>
      <c r="Z21" s="43"/>
      <c r="AA21" s="41">
        <f t="shared" ref="AA21" si="24">(2*(AA20*AB20)+2*(AA20*AC20))*AA18</f>
        <v>25.200000000000003</v>
      </c>
      <c r="AB21" s="42"/>
      <c r="AC21" s="43"/>
      <c r="AD21" s="41">
        <f t="shared" ref="AD21" si="25">(2*(AD20*AE20)+2*(AD20*AF20))*AD18</f>
        <v>73.5</v>
      </c>
      <c r="AE21" s="42"/>
      <c r="AF21" s="43"/>
      <c r="AG21" s="41">
        <f t="shared" ref="AG21" si="26">(2*(AG20*AH20)+2*(AG20*AI20))*AG18</f>
        <v>104.11199999999999</v>
      </c>
      <c r="AH21" s="42"/>
      <c r="AI21" s="43"/>
      <c r="AJ21" s="47">
        <f>(AJ20*AK20)*AJ18</f>
        <v>17.100000000000001</v>
      </c>
      <c r="AK21" s="48"/>
      <c r="AL21" s="28"/>
      <c r="AM21" s="41">
        <f>(AM20*AN20)*AM18</f>
        <v>0</v>
      </c>
      <c r="AN21" s="42"/>
      <c r="AO21" s="43"/>
      <c r="AP21" s="41">
        <f t="shared" ref="AP21" si="27">(2*(AP20*AQ20)+2*(AP20*AR20))*AP18</f>
        <v>105.60000000000001</v>
      </c>
      <c r="AQ21" s="42"/>
      <c r="AR21" s="43"/>
      <c r="AS21" s="41">
        <f>((AS20*AT20)+(AS20*AU20))*AS18</f>
        <v>0</v>
      </c>
      <c r="AT21" s="42"/>
      <c r="AU21" s="43"/>
      <c r="AV21" s="41">
        <f>(AV20*AW20)*AV18</f>
        <v>3</v>
      </c>
      <c r="AW21" s="42"/>
      <c r="AX21" s="43"/>
      <c r="AY21" s="41">
        <f>(AY20*AZ20)*AY18</f>
        <v>11.399999999999999</v>
      </c>
      <c r="AZ21" s="42"/>
      <c r="BA21" s="43"/>
      <c r="BB21" s="41">
        <f>(BB20*BC20)*BB18</f>
        <v>2.6</v>
      </c>
      <c r="BC21" s="42"/>
      <c r="BD21" s="43"/>
    </row>
    <row r="22" spans="1:56" x14ac:dyDescent="0.2">
      <c r="A22" s="53" t="s">
        <v>19</v>
      </c>
      <c r="B22" s="35" t="s">
        <v>3</v>
      </c>
      <c r="C22" s="36"/>
      <c r="D22" s="36"/>
      <c r="E22" s="7" t="s">
        <v>37</v>
      </c>
      <c r="F22" s="7" t="s">
        <v>38</v>
      </c>
      <c r="G22" s="7"/>
      <c r="H22" s="7"/>
      <c r="I22" s="8" t="s">
        <v>40</v>
      </c>
      <c r="J22" s="35" t="s">
        <v>3</v>
      </c>
      <c r="K22" s="36"/>
      <c r="L22" s="37"/>
      <c r="M22" s="35" t="s">
        <v>4</v>
      </c>
      <c r="N22" s="36"/>
      <c r="O22" s="36"/>
      <c r="P22" s="7" t="s">
        <v>37</v>
      </c>
      <c r="Q22" s="7" t="s">
        <v>38</v>
      </c>
      <c r="R22" s="7"/>
      <c r="S22" s="7"/>
      <c r="T22" s="8" t="s">
        <v>40</v>
      </c>
      <c r="U22" s="35" t="s">
        <v>5</v>
      </c>
      <c r="V22" s="36"/>
      <c r="W22" s="37"/>
      <c r="X22" s="35" t="s">
        <v>6</v>
      </c>
      <c r="Y22" s="36"/>
      <c r="Z22" s="37"/>
      <c r="AA22" s="35" t="s">
        <v>7</v>
      </c>
      <c r="AB22" s="36"/>
      <c r="AC22" s="37"/>
      <c r="AD22" s="35" t="s">
        <v>8</v>
      </c>
      <c r="AE22" s="36"/>
      <c r="AF22" s="37"/>
      <c r="AG22" s="35" t="s">
        <v>9</v>
      </c>
      <c r="AH22" s="36"/>
      <c r="AI22" s="37"/>
      <c r="AJ22" s="35" t="s">
        <v>10</v>
      </c>
      <c r="AK22" s="36"/>
      <c r="AL22" s="8" t="s">
        <v>40</v>
      </c>
      <c r="AM22" s="35" t="s">
        <v>10</v>
      </c>
      <c r="AN22" s="36"/>
      <c r="AO22" s="37"/>
      <c r="AP22" s="35" t="s">
        <v>11</v>
      </c>
      <c r="AQ22" s="36"/>
      <c r="AR22" s="37"/>
      <c r="AS22" s="35" t="s">
        <v>12</v>
      </c>
      <c r="AT22" s="36"/>
      <c r="AU22" s="37"/>
      <c r="AV22" s="31" t="s">
        <v>13</v>
      </c>
      <c r="AW22" s="34"/>
      <c r="AX22" s="17" t="s">
        <v>40</v>
      </c>
      <c r="AY22" s="35" t="s">
        <v>13</v>
      </c>
      <c r="AZ22" s="36"/>
      <c r="BA22" s="37"/>
      <c r="BB22" s="35" t="s">
        <v>13</v>
      </c>
      <c r="BC22" s="36"/>
      <c r="BD22" s="37"/>
    </row>
    <row r="23" spans="1:56" x14ac:dyDescent="0.2">
      <c r="A23" s="54"/>
      <c r="B23" s="38">
        <v>2</v>
      </c>
      <c r="C23" s="39"/>
      <c r="D23" s="39"/>
      <c r="E23" s="6" t="s">
        <v>31</v>
      </c>
      <c r="F23" s="6" t="s">
        <v>32</v>
      </c>
      <c r="G23" s="6" t="s">
        <v>33</v>
      </c>
      <c r="H23" s="6" t="s">
        <v>34</v>
      </c>
      <c r="I23" s="9" t="s">
        <v>39</v>
      </c>
      <c r="J23" s="38">
        <v>0</v>
      </c>
      <c r="K23" s="39"/>
      <c r="L23" s="40"/>
      <c r="M23" s="38">
        <v>1</v>
      </c>
      <c r="N23" s="39"/>
      <c r="O23" s="39"/>
      <c r="P23" s="6" t="s">
        <v>31</v>
      </c>
      <c r="Q23" s="6" t="s">
        <v>32</v>
      </c>
      <c r="R23" s="6" t="s">
        <v>33</v>
      </c>
      <c r="S23" s="6" t="s">
        <v>34</v>
      </c>
      <c r="T23" s="9" t="s">
        <v>39</v>
      </c>
      <c r="U23" s="38"/>
      <c r="V23" s="39"/>
      <c r="W23" s="40"/>
      <c r="X23" s="38">
        <v>2</v>
      </c>
      <c r="Y23" s="39"/>
      <c r="Z23" s="40"/>
      <c r="AA23" s="38">
        <v>1</v>
      </c>
      <c r="AB23" s="39"/>
      <c r="AC23" s="40"/>
      <c r="AD23" s="38">
        <v>1</v>
      </c>
      <c r="AE23" s="39"/>
      <c r="AF23" s="40"/>
      <c r="AG23" s="38">
        <v>0</v>
      </c>
      <c r="AH23" s="39"/>
      <c r="AI23" s="40"/>
      <c r="AJ23" s="38">
        <v>9</v>
      </c>
      <c r="AK23" s="39"/>
      <c r="AL23" s="12" t="s">
        <v>41</v>
      </c>
      <c r="AM23" s="38">
        <v>0</v>
      </c>
      <c r="AN23" s="39"/>
      <c r="AO23" s="40"/>
      <c r="AP23" s="38">
        <v>2</v>
      </c>
      <c r="AQ23" s="39"/>
      <c r="AR23" s="40"/>
      <c r="AS23" s="38">
        <v>2</v>
      </c>
      <c r="AT23" s="39"/>
      <c r="AU23" s="40"/>
      <c r="AV23" s="29">
        <v>19</v>
      </c>
      <c r="AW23" s="33"/>
      <c r="AX23" s="9" t="s">
        <v>42</v>
      </c>
      <c r="AY23" s="38">
        <v>0</v>
      </c>
      <c r="AZ23" s="39"/>
      <c r="BA23" s="40"/>
      <c r="BB23" s="38">
        <v>0</v>
      </c>
      <c r="BC23" s="39"/>
      <c r="BD23" s="40"/>
    </row>
    <row r="24" spans="1:56" x14ac:dyDescent="0.2">
      <c r="A24" s="54"/>
      <c r="B24" s="10" t="s">
        <v>0</v>
      </c>
      <c r="C24" s="1" t="s">
        <v>1</v>
      </c>
      <c r="D24" s="1" t="s">
        <v>2</v>
      </c>
      <c r="E24" s="1" t="s">
        <v>35</v>
      </c>
      <c r="F24" s="1" t="s">
        <v>35</v>
      </c>
      <c r="G24" s="1" t="s">
        <v>36</v>
      </c>
      <c r="H24" s="1" t="s">
        <v>36</v>
      </c>
      <c r="I24" s="25">
        <f>H25+G25+F26+E26</f>
        <v>111.179</v>
      </c>
      <c r="J24" s="10" t="s">
        <v>0</v>
      </c>
      <c r="K24" s="1" t="s">
        <v>1</v>
      </c>
      <c r="L24" s="12" t="s">
        <v>2</v>
      </c>
      <c r="M24" s="10" t="s">
        <v>0</v>
      </c>
      <c r="N24" s="1" t="s">
        <v>1</v>
      </c>
      <c r="O24" s="1" t="s">
        <v>2</v>
      </c>
      <c r="P24" s="1" t="s">
        <v>35</v>
      </c>
      <c r="Q24" s="1" t="s">
        <v>35</v>
      </c>
      <c r="R24" s="1" t="s">
        <v>36</v>
      </c>
      <c r="S24" s="1" t="s">
        <v>36</v>
      </c>
      <c r="T24" s="25">
        <f>S25+R25+Q26+P26</f>
        <v>111.179</v>
      </c>
      <c r="U24" s="10" t="s">
        <v>0</v>
      </c>
      <c r="V24" s="1" t="s">
        <v>1</v>
      </c>
      <c r="W24" s="12" t="s">
        <v>2</v>
      </c>
      <c r="X24" s="10" t="s">
        <v>0</v>
      </c>
      <c r="Y24" s="1" t="s">
        <v>1</v>
      </c>
      <c r="Z24" s="12" t="s">
        <v>2</v>
      </c>
      <c r="AA24" s="10" t="s">
        <v>0</v>
      </c>
      <c r="AB24" s="1" t="s">
        <v>1</v>
      </c>
      <c r="AC24" s="12" t="s">
        <v>2</v>
      </c>
      <c r="AD24" s="10" t="s">
        <v>0</v>
      </c>
      <c r="AE24" s="1" t="s">
        <v>1</v>
      </c>
      <c r="AF24" s="12" t="s">
        <v>2</v>
      </c>
      <c r="AG24" s="10" t="s">
        <v>0</v>
      </c>
      <c r="AH24" s="1" t="s">
        <v>1</v>
      </c>
      <c r="AI24" s="12" t="s">
        <v>2</v>
      </c>
      <c r="AJ24" s="10" t="s">
        <v>0</v>
      </c>
      <c r="AK24" s="1" t="s">
        <v>1</v>
      </c>
      <c r="AL24" s="12" t="s">
        <v>35</v>
      </c>
      <c r="AM24" s="10" t="s">
        <v>0</v>
      </c>
      <c r="AN24" s="1" t="s">
        <v>1</v>
      </c>
      <c r="AO24" s="12" t="s">
        <v>2</v>
      </c>
      <c r="AP24" s="10" t="s">
        <v>0</v>
      </c>
      <c r="AQ24" s="1" t="s">
        <v>1</v>
      </c>
      <c r="AR24" s="12" t="s">
        <v>2</v>
      </c>
      <c r="AS24" s="10" t="s">
        <v>0</v>
      </c>
      <c r="AT24" s="1" t="s">
        <v>1</v>
      </c>
      <c r="AU24" s="12" t="s">
        <v>2</v>
      </c>
      <c r="AV24" s="10" t="s">
        <v>0</v>
      </c>
      <c r="AW24" s="1" t="s">
        <v>1</v>
      </c>
      <c r="AX24" s="12" t="s">
        <v>35</v>
      </c>
      <c r="AY24" s="10" t="s">
        <v>0</v>
      </c>
      <c r="AZ24" s="1" t="s">
        <v>1</v>
      </c>
      <c r="BA24" s="12" t="s">
        <v>2</v>
      </c>
      <c r="BB24" s="10" t="s">
        <v>0</v>
      </c>
      <c r="BC24" s="1" t="s">
        <v>1</v>
      </c>
      <c r="BD24" s="12" t="s">
        <v>2</v>
      </c>
    </row>
    <row r="25" spans="1:56" x14ac:dyDescent="0.2">
      <c r="A25" s="54"/>
      <c r="B25" s="11">
        <v>4.33</v>
      </c>
      <c r="C25" s="4">
        <v>8</v>
      </c>
      <c r="D25" s="4">
        <v>5.9</v>
      </c>
      <c r="E25" s="4">
        <f>B25*C25</f>
        <v>34.64</v>
      </c>
      <c r="F25" s="4">
        <f>C25*B25</f>
        <v>34.64</v>
      </c>
      <c r="G25" s="4">
        <f>B25*D25</f>
        <v>25.547000000000001</v>
      </c>
      <c r="H25" s="4">
        <f>B25*D25</f>
        <v>25.547000000000001</v>
      </c>
      <c r="I25" s="26"/>
      <c r="J25" s="11">
        <v>0</v>
      </c>
      <c r="K25" s="4">
        <v>0</v>
      </c>
      <c r="L25" s="16">
        <v>0</v>
      </c>
      <c r="M25" s="11">
        <v>4.33</v>
      </c>
      <c r="N25" s="4">
        <v>8</v>
      </c>
      <c r="O25" s="4">
        <v>5.9</v>
      </c>
      <c r="P25" s="4">
        <f>M25*N25</f>
        <v>34.64</v>
      </c>
      <c r="Q25" s="4">
        <f>N25*M25</f>
        <v>34.64</v>
      </c>
      <c r="R25" s="4">
        <f>M25*O25</f>
        <v>25.547000000000001</v>
      </c>
      <c r="S25" s="4">
        <f>M25*O25</f>
        <v>25.547000000000001</v>
      </c>
      <c r="T25" s="26"/>
      <c r="U25" s="11">
        <v>0</v>
      </c>
      <c r="V25" s="4">
        <v>0</v>
      </c>
      <c r="W25" s="16">
        <v>0</v>
      </c>
      <c r="X25" s="11">
        <v>4.33</v>
      </c>
      <c r="Y25" s="4">
        <v>4</v>
      </c>
      <c r="Z25" s="16">
        <v>2.95</v>
      </c>
      <c r="AA25" s="11">
        <v>4.33</v>
      </c>
      <c r="AB25" s="4">
        <v>6</v>
      </c>
      <c r="AC25" s="16">
        <v>5.9</v>
      </c>
      <c r="AD25" s="11">
        <v>4.33</v>
      </c>
      <c r="AE25" s="4">
        <v>6</v>
      </c>
      <c r="AF25" s="16">
        <v>6</v>
      </c>
      <c r="AG25" s="11">
        <v>0</v>
      </c>
      <c r="AH25" s="4">
        <v>0</v>
      </c>
      <c r="AI25" s="16">
        <v>0</v>
      </c>
      <c r="AJ25" s="11">
        <v>0.95</v>
      </c>
      <c r="AK25" s="4">
        <v>2.1</v>
      </c>
      <c r="AL25" s="27">
        <f>AJ25*AK25</f>
        <v>1.9949999999999999</v>
      </c>
      <c r="AM25" s="11">
        <v>0</v>
      </c>
      <c r="AN25" s="4">
        <v>0</v>
      </c>
      <c r="AO25" s="16">
        <v>0</v>
      </c>
      <c r="AP25" s="11">
        <v>4</v>
      </c>
      <c r="AQ25" s="4">
        <v>6</v>
      </c>
      <c r="AR25" s="16">
        <v>6</v>
      </c>
      <c r="AS25" s="11">
        <v>2</v>
      </c>
      <c r="AT25" s="4">
        <v>30</v>
      </c>
      <c r="AU25" s="16">
        <v>60</v>
      </c>
      <c r="AV25" s="11">
        <v>2</v>
      </c>
      <c r="AW25" s="4">
        <v>1.8</v>
      </c>
      <c r="AX25" s="18">
        <f>AV25*AW25</f>
        <v>3.6</v>
      </c>
      <c r="AY25" s="11">
        <v>0</v>
      </c>
      <c r="AZ25" s="4">
        <v>0</v>
      </c>
      <c r="BA25" s="16"/>
      <c r="BB25" s="11">
        <v>0</v>
      </c>
      <c r="BC25" s="4">
        <v>0</v>
      </c>
      <c r="BD25" s="16"/>
    </row>
    <row r="26" spans="1:56" ht="12" thickBot="1" x14ac:dyDescent="0.25">
      <c r="A26" s="55"/>
      <c r="B26" s="41">
        <f>(2*(B25*C25)+2*(B25*D25))*B23</f>
        <v>240.74799999999999</v>
      </c>
      <c r="C26" s="42"/>
      <c r="D26" s="52"/>
      <c r="E26" s="13">
        <f>E25-AL25</f>
        <v>32.645000000000003</v>
      </c>
      <c r="F26" s="14">
        <f>F25-(2*AX25)</f>
        <v>27.44</v>
      </c>
      <c r="G26" s="14"/>
      <c r="H26" s="14"/>
      <c r="I26" s="15">
        <f>I24*B23</f>
        <v>222.358</v>
      </c>
      <c r="J26" s="41">
        <f>(2*(J25*K25)+2*(J25*L25))*J23</f>
        <v>0</v>
      </c>
      <c r="K26" s="42"/>
      <c r="L26" s="43"/>
      <c r="M26" s="41">
        <f t="shared" ref="M26" si="28">(2*(M25*N25)+2*(M25*O25))*M23</f>
        <v>120.374</v>
      </c>
      <c r="N26" s="42"/>
      <c r="O26" s="52"/>
      <c r="P26" s="13">
        <f>P25-AL25</f>
        <v>32.645000000000003</v>
      </c>
      <c r="Q26" s="14">
        <f>Q25-(2*AX25)</f>
        <v>27.44</v>
      </c>
      <c r="R26" s="14"/>
      <c r="S26" s="14"/>
      <c r="T26" s="15">
        <f>T24*M23</f>
        <v>111.179</v>
      </c>
      <c r="U26" s="41">
        <f t="shared" ref="U26" si="29">(2*(U25*V25)+2*(U25*W25))*U23</f>
        <v>0</v>
      </c>
      <c r="V26" s="42"/>
      <c r="W26" s="43"/>
      <c r="X26" s="41">
        <f t="shared" ref="X26" si="30">(2*(X25*Y25)+2*(X25*Z25))*X23</f>
        <v>120.374</v>
      </c>
      <c r="Y26" s="42"/>
      <c r="Z26" s="43"/>
      <c r="AA26" s="41">
        <f t="shared" ref="AA26" si="31">(2*(AA25*AB25)+2*(AA25*AC25))*AA23</f>
        <v>103.054</v>
      </c>
      <c r="AB26" s="42"/>
      <c r="AC26" s="43"/>
      <c r="AD26" s="41">
        <f t="shared" ref="AD26" si="32">(2*(AD25*AE25)+2*(AD25*AF25))*AD23</f>
        <v>103.92</v>
      </c>
      <c r="AE26" s="42"/>
      <c r="AF26" s="43"/>
      <c r="AG26" s="41">
        <f t="shared" ref="AG26" si="33">(2*(AG25*AH25)+2*(AG25*AI25))*AG23</f>
        <v>0</v>
      </c>
      <c r="AH26" s="42"/>
      <c r="AI26" s="43"/>
      <c r="AJ26" s="47">
        <f>(AJ25*AK25)*AJ23</f>
        <v>17.954999999999998</v>
      </c>
      <c r="AK26" s="48"/>
      <c r="AL26" s="28"/>
      <c r="AM26" s="41">
        <f>(AM25*AN25)*AM23</f>
        <v>0</v>
      </c>
      <c r="AN26" s="42"/>
      <c r="AO26" s="43"/>
      <c r="AP26" s="41">
        <f t="shared" ref="AP26" si="34">(2*(AP25*AQ25)+2*(AP25*AR25))*AP23</f>
        <v>192</v>
      </c>
      <c r="AQ26" s="42"/>
      <c r="AR26" s="43"/>
      <c r="AS26" s="41">
        <f>((AS25*AT25)+(AS25*AU25))*AS23</f>
        <v>360</v>
      </c>
      <c r="AT26" s="42"/>
      <c r="AU26" s="43"/>
      <c r="AV26" s="41">
        <f>(AV25*AW25)*AV23</f>
        <v>68.400000000000006</v>
      </c>
      <c r="AW26" s="42"/>
      <c r="AX26" s="43"/>
      <c r="AY26" s="41">
        <f>(AY25*AZ25)*AY23</f>
        <v>0</v>
      </c>
      <c r="AZ26" s="42"/>
      <c r="BA26" s="43"/>
      <c r="BB26" s="41">
        <f>(BB25*BC25)*BB23</f>
        <v>0</v>
      </c>
      <c r="BC26" s="42"/>
      <c r="BD26" s="43"/>
    </row>
    <row r="27" spans="1:56" x14ac:dyDescent="0.2">
      <c r="A27" s="53" t="s">
        <v>20</v>
      </c>
      <c r="B27" s="35" t="s">
        <v>3</v>
      </c>
      <c r="C27" s="36"/>
      <c r="D27" s="36"/>
      <c r="E27" s="7" t="s">
        <v>37</v>
      </c>
      <c r="F27" s="7" t="s">
        <v>38</v>
      </c>
      <c r="G27" s="7"/>
      <c r="H27" s="7"/>
      <c r="I27" s="8" t="s">
        <v>40</v>
      </c>
      <c r="J27" s="35" t="s">
        <v>3</v>
      </c>
      <c r="K27" s="36"/>
      <c r="L27" s="37"/>
      <c r="M27" s="35" t="s">
        <v>4</v>
      </c>
      <c r="N27" s="36"/>
      <c r="O27" s="36"/>
      <c r="P27" s="7" t="s">
        <v>37</v>
      </c>
      <c r="Q27" s="7" t="s">
        <v>38</v>
      </c>
      <c r="R27" s="7"/>
      <c r="S27" s="7"/>
      <c r="T27" s="8" t="s">
        <v>40</v>
      </c>
      <c r="U27" s="35" t="s">
        <v>5</v>
      </c>
      <c r="V27" s="36"/>
      <c r="W27" s="37"/>
      <c r="X27" s="35" t="s">
        <v>6</v>
      </c>
      <c r="Y27" s="36"/>
      <c r="Z27" s="37"/>
      <c r="AA27" s="35" t="s">
        <v>7</v>
      </c>
      <c r="AB27" s="36"/>
      <c r="AC27" s="37"/>
      <c r="AD27" s="35" t="s">
        <v>8</v>
      </c>
      <c r="AE27" s="36"/>
      <c r="AF27" s="37"/>
      <c r="AG27" s="35" t="s">
        <v>9</v>
      </c>
      <c r="AH27" s="36"/>
      <c r="AI27" s="37"/>
      <c r="AJ27" s="35" t="s">
        <v>10</v>
      </c>
      <c r="AK27" s="36"/>
      <c r="AL27" s="8" t="s">
        <v>40</v>
      </c>
      <c r="AM27" s="35" t="s">
        <v>10</v>
      </c>
      <c r="AN27" s="36"/>
      <c r="AO27" s="37"/>
      <c r="AP27" s="35" t="s">
        <v>11</v>
      </c>
      <c r="AQ27" s="36"/>
      <c r="AR27" s="37"/>
      <c r="AS27" s="35" t="s">
        <v>12</v>
      </c>
      <c r="AT27" s="36"/>
      <c r="AU27" s="37"/>
      <c r="AV27" s="31" t="s">
        <v>13</v>
      </c>
      <c r="AW27" s="34"/>
      <c r="AX27" s="17" t="s">
        <v>40</v>
      </c>
      <c r="AY27" s="35" t="s">
        <v>13</v>
      </c>
      <c r="AZ27" s="36"/>
      <c r="BA27" s="37"/>
      <c r="BB27" s="35" t="s">
        <v>13</v>
      </c>
      <c r="BC27" s="36"/>
      <c r="BD27" s="37"/>
    </row>
    <row r="28" spans="1:56" x14ac:dyDescent="0.2">
      <c r="A28" s="54"/>
      <c r="B28" s="38">
        <v>6</v>
      </c>
      <c r="C28" s="39"/>
      <c r="D28" s="39"/>
      <c r="E28" s="6" t="s">
        <v>31</v>
      </c>
      <c r="F28" s="6" t="s">
        <v>32</v>
      </c>
      <c r="G28" s="6" t="s">
        <v>33</v>
      </c>
      <c r="H28" s="6" t="s">
        <v>34</v>
      </c>
      <c r="I28" s="9" t="s">
        <v>39</v>
      </c>
      <c r="J28" s="38">
        <v>0</v>
      </c>
      <c r="K28" s="39"/>
      <c r="L28" s="40"/>
      <c r="M28" s="38">
        <v>1</v>
      </c>
      <c r="N28" s="39"/>
      <c r="O28" s="39"/>
      <c r="P28" s="6" t="s">
        <v>31</v>
      </c>
      <c r="Q28" s="6" t="s">
        <v>32</v>
      </c>
      <c r="R28" s="6" t="s">
        <v>33</v>
      </c>
      <c r="S28" s="6" t="s">
        <v>34</v>
      </c>
      <c r="T28" s="9" t="s">
        <v>39</v>
      </c>
      <c r="U28" s="38">
        <v>1</v>
      </c>
      <c r="V28" s="39"/>
      <c r="W28" s="40"/>
      <c r="X28" s="38">
        <v>3</v>
      </c>
      <c r="Y28" s="39"/>
      <c r="Z28" s="40"/>
      <c r="AA28" s="38">
        <v>1</v>
      </c>
      <c r="AB28" s="39"/>
      <c r="AC28" s="40"/>
      <c r="AD28" s="38">
        <v>1</v>
      </c>
      <c r="AE28" s="39"/>
      <c r="AF28" s="40"/>
      <c r="AG28" s="38">
        <v>1</v>
      </c>
      <c r="AH28" s="39"/>
      <c r="AI28" s="40"/>
      <c r="AJ28" s="38">
        <v>32</v>
      </c>
      <c r="AK28" s="39"/>
      <c r="AL28" s="12" t="s">
        <v>41</v>
      </c>
      <c r="AM28" s="38">
        <v>0</v>
      </c>
      <c r="AN28" s="39"/>
      <c r="AO28" s="40"/>
      <c r="AP28" s="38">
        <v>2</v>
      </c>
      <c r="AQ28" s="39"/>
      <c r="AR28" s="40"/>
      <c r="AS28" s="38">
        <v>2</v>
      </c>
      <c r="AT28" s="39"/>
      <c r="AU28" s="40"/>
      <c r="AV28" s="29">
        <v>50</v>
      </c>
      <c r="AW28" s="33"/>
      <c r="AX28" s="9" t="s">
        <v>42</v>
      </c>
      <c r="AY28" s="38">
        <v>0</v>
      </c>
      <c r="AZ28" s="39"/>
      <c r="BA28" s="40"/>
      <c r="BB28" s="38">
        <v>0</v>
      </c>
      <c r="BC28" s="39"/>
      <c r="BD28" s="40"/>
    </row>
    <row r="29" spans="1:56" x14ac:dyDescent="0.2">
      <c r="A29" s="54"/>
      <c r="B29" s="10" t="s">
        <v>0</v>
      </c>
      <c r="C29" s="1" t="s">
        <v>1</v>
      </c>
      <c r="D29" s="1" t="s">
        <v>2</v>
      </c>
      <c r="E29" s="1" t="s">
        <v>35</v>
      </c>
      <c r="F29" s="1" t="s">
        <v>35</v>
      </c>
      <c r="G29" s="1" t="s">
        <v>36</v>
      </c>
      <c r="H29" s="1" t="s">
        <v>36</v>
      </c>
      <c r="I29" s="25">
        <f>H30+G30+F31+E31</f>
        <v>64.8</v>
      </c>
      <c r="J29" s="10" t="s">
        <v>0</v>
      </c>
      <c r="K29" s="1" t="s">
        <v>1</v>
      </c>
      <c r="L29" s="12" t="s">
        <v>2</v>
      </c>
      <c r="M29" s="10" t="s">
        <v>0</v>
      </c>
      <c r="N29" s="1" t="s">
        <v>1</v>
      </c>
      <c r="O29" s="1" t="s">
        <v>2</v>
      </c>
      <c r="P29" s="1" t="s">
        <v>35</v>
      </c>
      <c r="Q29" s="1" t="s">
        <v>35</v>
      </c>
      <c r="R29" s="1" t="s">
        <v>36</v>
      </c>
      <c r="S29" s="1" t="s">
        <v>36</v>
      </c>
      <c r="T29" s="25">
        <f>S30+R30+Q31+P31</f>
        <v>78</v>
      </c>
      <c r="U29" s="10" t="s">
        <v>0</v>
      </c>
      <c r="V29" s="1" t="s">
        <v>1</v>
      </c>
      <c r="W29" s="12" t="s">
        <v>2</v>
      </c>
      <c r="X29" s="10" t="s">
        <v>0</v>
      </c>
      <c r="Y29" s="1" t="s">
        <v>1</v>
      </c>
      <c r="Z29" s="12" t="s">
        <v>2</v>
      </c>
      <c r="AA29" s="10" t="s">
        <v>0</v>
      </c>
      <c r="AB29" s="1" t="s">
        <v>1</v>
      </c>
      <c r="AC29" s="12" t="s">
        <v>2</v>
      </c>
      <c r="AD29" s="10" t="s">
        <v>0</v>
      </c>
      <c r="AE29" s="1" t="s">
        <v>1</v>
      </c>
      <c r="AF29" s="12" t="s">
        <v>2</v>
      </c>
      <c r="AG29" s="10" t="s">
        <v>0</v>
      </c>
      <c r="AH29" s="1" t="s">
        <v>1</v>
      </c>
      <c r="AI29" s="12" t="s">
        <v>2</v>
      </c>
      <c r="AJ29" s="10" t="s">
        <v>0</v>
      </c>
      <c r="AK29" s="1" t="s">
        <v>1</v>
      </c>
      <c r="AL29" s="12" t="s">
        <v>35</v>
      </c>
      <c r="AM29" s="10" t="s">
        <v>0</v>
      </c>
      <c r="AN29" s="1" t="s">
        <v>1</v>
      </c>
      <c r="AO29" s="12" t="s">
        <v>2</v>
      </c>
      <c r="AP29" s="10" t="s">
        <v>0</v>
      </c>
      <c r="AQ29" s="1" t="s">
        <v>1</v>
      </c>
      <c r="AR29" s="12" t="s">
        <v>2</v>
      </c>
      <c r="AS29" s="10" t="s">
        <v>0</v>
      </c>
      <c r="AT29" s="1" t="s">
        <v>1</v>
      </c>
      <c r="AU29" s="12" t="s">
        <v>2</v>
      </c>
      <c r="AV29" s="10" t="s">
        <v>0</v>
      </c>
      <c r="AW29" s="1" t="s">
        <v>1</v>
      </c>
      <c r="AX29" s="12" t="s">
        <v>35</v>
      </c>
      <c r="AY29" s="10" t="s">
        <v>0</v>
      </c>
      <c r="AZ29" s="1" t="s">
        <v>1</v>
      </c>
      <c r="BA29" s="12" t="s">
        <v>2</v>
      </c>
      <c r="BB29" s="10" t="s">
        <v>0</v>
      </c>
      <c r="BC29" s="1" t="s">
        <v>1</v>
      </c>
      <c r="BD29" s="12" t="s">
        <v>2</v>
      </c>
    </row>
    <row r="30" spans="1:56" x14ac:dyDescent="0.2">
      <c r="A30" s="54"/>
      <c r="B30" s="11">
        <v>3</v>
      </c>
      <c r="C30" s="4">
        <v>5.6</v>
      </c>
      <c r="D30" s="4">
        <v>7</v>
      </c>
      <c r="E30" s="4">
        <f>B30*C30</f>
        <v>16.799999999999997</v>
      </c>
      <c r="F30" s="4">
        <f>C30*B30</f>
        <v>16.799999999999997</v>
      </c>
      <c r="G30" s="4">
        <f>B30*D30</f>
        <v>21</v>
      </c>
      <c r="H30" s="4">
        <f>B30*D30</f>
        <v>21</v>
      </c>
      <c r="I30" s="26"/>
      <c r="J30" s="11">
        <v>0</v>
      </c>
      <c r="K30" s="4">
        <v>0</v>
      </c>
      <c r="L30" s="16">
        <v>0</v>
      </c>
      <c r="M30" s="11">
        <v>3</v>
      </c>
      <c r="N30" s="4">
        <v>6.5</v>
      </c>
      <c r="O30" s="4">
        <v>8.3000000000000007</v>
      </c>
      <c r="P30" s="4">
        <f>M30*N30</f>
        <v>19.5</v>
      </c>
      <c r="Q30" s="4">
        <f>N30*M30</f>
        <v>19.5</v>
      </c>
      <c r="R30" s="4">
        <f>M30*O30</f>
        <v>24.900000000000002</v>
      </c>
      <c r="S30" s="4">
        <f>M30*O30</f>
        <v>24.900000000000002</v>
      </c>
      <c r="T30" s="26"/>
      <c r="U30" s="11">
        <v>3</v>
      </c>
      <c r="V30" s="4">
        <v>6.5</v>
      </c>
      <c r="W30" s="16">
        <v>8.3000000000000007</v>
      </c>
      <c r="X30" s="11">
        <v>3</v>
      </c>
      <c r="Y30" s="4">
        <v>3</v>
      </c>
      <c r="Z30" s="16">
        <v>2.5</v>
      </c>
      <c r="AA30" s="11">
        <v>3</v>
      </c>
      <c r="AB30" s="4">
        <v>7.2</v>
      </c>
      <c r="AC30" s="16">
        <v>3</v>
      </c>
      <c r="AD30" s="11">
        <v>3</v>
      </c>
      <c r="AE30" s="4">
        <v>7.2</v>
      </c>
      <c r="AF30" s="16">
        <v>7.2</v>
      </c>
      <c r="AG30" s="11">
        <v>0.95</v>
      </c>
      <c r="AH30" s="4">
        <v>2.1</v>
      </c>
      <c r="AI30" s="16">
        <v>0</v>
      </c>
      <c r="AJ30" s="11">
        <v>2</v>
      </c>
      <c r="AK30" s="4">
        <v>0.9</v>
      </c>
      <c r="AL30" s="27">
        <f>AJ30*AK30</f>
        <v>1.8</v>
      </c>
      <c r="AM30" s="11">
        <v>0</v>
      </c>
      <c r="AN30" s="4">
        <v>0</v>
      </c>
      <c r="AO30" s="16">
        <v>0</v>
      </c>
      <c r="AP30" s="11">
        <v>3</v>
      </c>
      <c r="AQ30" s="4">
        <v>6</v>
      </c>
      <c r="AR30" s="16">
        <v>6</v>
      </c>
      <c r="AS30" s="11">
        <v>2.5</v>
      </c>
      <c r="AT30" s="4">
        <v>30</v>
      </c>
      <c r="AU30" s="16">
        <v>60</v>
      </c>
      <c r="AV30" s="11">
        <v>2.5</v>
      </c>
      <c r="AW30" s="4">
        <v>1.8</v>
      </c>
      <c r="AX30" s="18">
        <f>AV30*AW30</f>
        <v>4.5</v>
      </c>
      <c r="AY30" s="11">
        <v>0</v>
      </c>
      <c r="AZ30" s="4">
        <v>0</v>
      </c>
      <c r="BA30" s="16"/>
      <c r="BB30" s="11">
        <v>0</v>
      </c>
      <c r="BC30" s="4">
        <v>0</v>
      </c>
      <c r="BD30" s="16"/>
    </row>
    <row r="31" spans="1:56" ht="12" thickBot="1" x14ac:dyDescent="0.25">
      <c r="A31" s="55"/>
      <c r="B31" s="41">
        <f>(2*(B30*C30)+2*(B30*D30))*B28</f>
        <v>453.59999999999997</v>
      </c>
      <c r="C31" s="42"/>
      <c r="D31" s="52"/>
      <c r="E31" s="13">
        <f>E30-AL30</f>
        <v>14.999999999999996</v>
      </c>
      <c r="F31" s="14">
        <f>F30-(2*AX30)</f>
        <v>7.7999999999999972</v>
      </c>
      <c r="G31" s="14"/>
      <c r="H31" s="14"/>
      <c r="I31" s="15">
        <f>I29*B28</f>
        <v>388.79999999999995</v>
      </c>
      <c r="J31" s="41">
        <f>(2*(J30*K30)+2*(J30*L30))*J28</f>
        <v>0</v>
      </c>
      <c r="K31" s="42"/>
      <c r="L31" s="43"/>
      <c r="M31" s="41">
        <f t="shared" ref="M31" si="35">(2*(M30*N30)+2*(M30*O30))*M28</f>
        <v>88.800000000000011</v>
      </c>
      <c r="N31" s="42"/>
      <c r="O31" s="52"/>
      <c r="P31" s="13">
        <f>P30-AL30</f>
        <v>17.7</v>
      </c>
      <c r="Q31" s="14">
        <f>Q30-(2*AX30)</f>
        <v>10.5</v>
      </c>
      <c r="R31" s="14"/>
      <c r="S31" s="14"/>
      <c r="T31" s="15">
        <f>T29*M28</f>
        <v>78</v>
      </c>
      <c r="U31" s="41">
        <f t="shared" ref="U31" si="36">(2*(U30*V30)+2*(U30*W30))*U28</f>
        <v>88.800000000000011</v>
      </c>
      <c r="V31" s="42"/>
      <c r="W31" s="43"/>
      <c r="X31" s="41">
        <f t="shared" ref="X31" si="37">(2*(X30*Y30)+2*(X30*Z30))*X28</f>
        <v>99</v>
      </c>
      <c r="Y31" s="42"/>
      <c r="Z31" s="43"/>
      <c r="AA31" s="41">
        <f t="shared" ref="AA31" si="38">(2*(AA30*AB30)+2*(AA30*AC30))*AA28</f>
        <v>61.2</v>
      </c>
      <c r="AB31" s="42"/>
      <c r="AC31" s="43"/>
      <c r="AD31" s="41">
        <f t="shared" ref="AD31" si="39">(2*(AD30*AE30)+2*(AD30*AF30))*AD28</f>
        <v>86.4</v>
      </c>
      <c r="AE31" s="42"/>
      <c r="AF31" s="43"/>
      <c r="AG31" s="41">
        <f>(AG30*AH30)*AG28</f>
        <v>1.9949999999999999</v>
      </c>
      <c r="AH31" s="42"/>
      <c r="AI31" s="43"/>
      <c r="AJ31" s="47">
        <f>(AJ30*AK30)*AJ28</f>
        <v>57.6</v>
      </c>
      <c r="AK31" s="48"/>
      <c r="AL31" s="28"/>
      <c r="AM31" s="41">
        <f>(AM30*AN30)*AM28</f>
        <v>0</v>
      </c>
      <c r="AN31" s="42"/>
      <c r="AO31" s="43"/>
      <c r="AP31" s="41">
        <f t="shared" ref="AP31" si="40">(2*(AP30*AQ30)+2*(AP30*AR30))*AP28</f>
        <v>144</v>
      </c>
      <c r="AQ31" s="42"/>
      <c r="AR31" s="43"/>
      <c r="AS31" s="41">
        <f>((AS30*AT30)+(AS30*AU30))*AS28</f>
        <v>450</v>
      </c>
      <c r="AT31" s="42"/>
      <c r="AU31" s="43"/>
      <c r="AV31" s="41">
        <f>(AV30*AW30)*AV28</f>
        <v>225</v>
      </c>
      <c r="AW31" s="42"/>
      <c r="AX31" s="43"/>
      <c r="AY31" s="41">
        <f>(AY30*AZ30)*AY28</f>
        <v>0</v>
      </c>
      <c r="AZ31" s="42"/>
      <c r="BA31" s="43"/>
      <c r="BB31" s="41">
        <f>(BB30*BC30)*BB28</f>
        <v>0</v>
      </c>
      <c r="BC31" s="42"/>
      <c r="BD31" s="43"/>
    </row>
    <row r="32" spans="1:56" x14ac:dyDescent="0.2">
      <c r="A32" s="53" t="s">
        <v>21</v>
      </c>
      <c r="B32" s="35" t="s">
        <v>3</v>
      </c>
      <c r="C32" s="36"/>
      <c r="D32" s="36"/>
      <c r="E32" s="7" t="s">
        <v>37</v>
      </c>
      <c r="F32" s="7" t="s">
        <v>38</v>
      </c>
      <c r="G32" s="7"/>
      <c r="H32" s="7"/>
      <c r="I32" s="8" t="s">
        <v>40</v>
      </c>
      <c r="J32" s="35" t="s">
        <v>3</v>
      </c>
      <c r="K32" s="36"/>
      <c r="L32" s="37"/>
      <c r="M32" s="35" t="s">
        <v>4</v>
      </c>
      <c r="N32" s="36"/>
      <c r="O32" s="36"/>
      <c r="P32" s="7" t="s">
        <v>37</v>
      </c>
      <c r="Q32" s="7" t="s">
        <v>43</v>
      </c>
      <c r="R32" s="7"/>
      <c r="S32" s="7"/>
      <c r="T32" s="8" t="s">
        <v>40</v>
      </c>
      <c r="U32" s="35" t="s">
        <v>5</v>
      </c>
      <c r="V32" s="36"/>
      <c r="W32" s="37"/>
      <c r="X32" s="35" t="s">
        <v>6</v>
      </c>
      <c r="Y32" s="36"/>
      <c r="Z32" s="37"/>
      <c r="AA32" s="35" t="s">
        <v>7</v>
      </c>
      <c r="AB32" s="36"/>
      <c r="AC32" s="37"/>
      <c r="AD32" s="35" t="s">
        <v>8</v>
      </c>
      <c r="AE32" s="36"/>
      <c r="AF32" s="37"/>
      <c r="AG32" s="35" t="s">
        <v>9</v>
      </c>
      <c r="AH32" s="36"/>
      <c r="AI32" s="37"/>
      <c r="AJ32" s="35" t="s">
        <v>10</v>
      </c>
      <c r="AK32" s="36"/>
      <c r="AL32" s="8" t="s">
        <v>40</v>
      </c>
      <c r="AM32" s="35" t="s">
        <v>10</v>
      </c>
      <c r="AN32" s="36"/>
      <c r="AO32" s="37"/>
      <c r="AP32" s="35" t="s">
        <v>11</v>
      </c>
      <c r="AQ32" s="36"/>
      <c r="AR32" s="37"/>
      <c r="AS32" s="35" t="s">
        <v>12</v>
      </c>
      <c r="AT32" s="36"/>
      <c r="AU32" s="37"/>
      <c r="AV32" s="31" t="s">
        <v>13</v>
      </c>
      <c r="AW32" s="34"/>
      <c r="AX32" s="17" t="s">
        <v>40</v>
      </c>
      <c r="AY32" s="35" t="s">
        <v>13</v>
      </c>
      <c r="AZ32" s="36"/>
      <c r="BA32" s="37"/>
      <c r="BB32" s="35" t="s">
        <v>13</v>
      </c>
      <c r="BC32" s="36"/>
      <c r="BD32" s="37"/>
    </row>
    <row r="33" spans="1:56" x14ac:dyDescent="0.2">
      <c r="A33" s="54"/>
      <c r="B33" s="38">
        <v>2</v>
      </c>
      <c r="C33" s="39"/>
      <c r="D33" s="39"/>
      <c r="E33" s="6" t="s">
        <v>31</v>
      </c>
      <c r="F33" s="6" t="s">
        <v>32</v>
      </c>
      <c r="G33" s="6" t="s">
        <v>33</v>
      </c>
      <c r="H33" s="6" t="s">
        <v>34</v>
      </c>
      <c r="I33" s="9" t="s">
        <v>39</v>
      </c>
      <c r="J33" s="38">
        <v>0</v>
      </c>
      <c r="K33" s="39"/>
      <c r="L33" s="40"/>
      <c r="M33" s="38">
        <v>1</v>
      </c>
      <c r="N33" s="39"/>
      <c r="O33" s="39"/>
      <c r="P33" s="6" t="s">
        <v>31</v>
      </c>
      <c r="Q33" s="6" t="s">
        <v>32</v>
      </c>
      <c r="R33" s="6" t="s">
        <v>33</v>
      </c>
      <c r="S33" s="6" t="s">
        <v>34</v>
      </c>
      <c r="T33" s="9" t="s">
        <v>39</v>
      </c>
      <c r="U33" s="38">
        <v>1</v>
      </c>
      <c r="V33" s="39"/>
      <c r="W33" s="40"/>
      <c r="X33" s="38">
        <v>2</v>
      </c>
      <c r="Y33" s="39"/>
      <c r="Z33" s="40"/>
      <c r="AA33" s="38">
        <v>1</v>
      </c>
      <c r="AB33" s="39"/>
      <c r="AC33" s="40"/>
      <c r="AD33" s="38">
        <v>1</v>
      </c>
      <c r="AE33" s="39"/>
      <c r="AF33" s="40"/>
      <c r="AG33" s="38">
        <v>1</v>
      </c>
      <c r="AH33" s="39"/>
      <c r="AI33" s="40"/>
      <c r="AJ33" s="38">
        <v>19</v>
      </c>
      <c r="AK33" s="39"/>
      <c r="AL33" s="12" t="s">
        <v>41</v>
      </c>
      <c r="AM33" s="38">
        <v>0</v>
      </c>
      <c r="AN33" s="39"/>
      <c r="AO33" s="40"/>
      <c r="AP33" s="38">
        <v>0</v>
      </c>
      <c r="AQ33" s="39"/>
      <c r="AR33" s="40"/>
      <c r="AS33" s="38">
        <v>0</v>
      </c>
      <c r="AT33" s="39"/>
      <c r="AU33" s="40"/>
      <c r="AV33" s="29">
        <v>3</v>
      </c>
      <c r="AW33" s="33"/>
      <c r="AX33" s="9" t="s">
        <v>42</v>
      </c>
      <c r="AY33" s="38">
        <v>9</v>
      </c>
      <c r="AZ33" s="39"/>
      <c r="BA33" s="40"/>
      <c r="BB33" s="38">
        <v>0</v>
      </c>
      <c r="BC33" s="39"/>
      <c r="BD33" s="40"/>
    </row>
    <row r="34" spans="1:56" x14ac:dyDescent="0.2">
      <c r="A34" s="54"/>
      <c r="B34" s="10" t="s">
        <v>0</v>
      </c>
      <c r="C34" s="1" t="s">
        <v>1</v>
      </c>
      <c r="D34" s="1" t="s">
        <v>2</v>
      </c>
      <c r="E34" s="1" t="s">
        <v>35</v>
      </c>
      <c r="F34" s="1" t="s">
        <v>35</v>
      </c>
      <c r="G34" s="1" t="s">
        <v>36</v>
      </c>
      <c r="H34" s="1" t="s">
        <v>36</v>
      </c>
      <c r="I34" s="25">
        <f>H35+G35+F36+E36</f>
        <v>54.485199999999999</v>
      </c>
      <c r="J34" s="10" t="s">
        <v>0</v>
      </c>
      <c r="K34" s="1" t="s">
        <v>1</v>
      </c>
      <c r="L34" s="12" t="s">
        <v>2</v>
      </c>
      <c r="M34" s="10" t="s">
        <v>0</v>
      </c>
      <c r="N34" s="1" t="s">
        <v>1</v>
      </c>
      <c r="O34" s="1" t="s">
        <v>2</v>
      </c>
      <c r="P34" s="1" t="s">
        <v>35</v>
      </c>
      <c r="Q34" s="1" t="s">
        <v>35</v>
      </c>
      <c r="R34" s="1" t="s">
        <v>36</v>
      </c>
      <c r="S34" s="1" t="s">
        <v>36</v>
      </c>
      <c r="T34" s="25">
        <f>S35+R35+Q36+P36</f>
        <v>60.9</v>
      </c>
      <c r="U34" s="10" t="s">
        <v>0</v>
      </c>
      <c r="V34" s="1" t="s">
        <v>1</v>
      </c>
      <c r="W34" s="12" t="s">
        <v>2</v>
      </c>
      <c r="X34" s="10" t="s">
        <v>0</v>
      </c>
      <c r="Y34" s="1" t="s">
        <v>1</v>
      </c>
      <c r="Z34" s="12" t="s">
        <v>2</v>
      </c>
      <c r="AA34" s="10" t="s">
        <v>0</v>
      </c>
      <c r="AB34" s="1" t="s">
        <v>1</v>
      </c>
      <c r="AC34" s="12" t="s">
        <v>2</v>
      </c>
      <c r="AD34" s="10" t="s">
        <v>0</v>
      </c>
      <c r="AE34" s="1" t="s">
        <v>1</v>
      </c>
      <c r="AF34" s="12" t="s">
        <v>2</v>
      </c>
      <c r="AG34" s="10" t="s">
        <v>0</v>
      </c>
      <c r="AH34" s="1" t="s">
        <v>1</v>
      </c>
      <c r="AI34" s="12" t="s">
        <v>2</v>
      </c>
      <c r="AJ34" s="10" t="s">
        <v>0</v>
      </c>
      <c r="AK34" s="1" t="s">
        <v>1</v>
      </c>
      <c r="AL34" s="12" t="s">
        <v>35</v>
      </c>
      <c r="AM34" s="10" t="s">
        <v>0</v>
      </c>
      <c r="AN34" s="1" t="s">
        <v>1</v>
      </c>
      <c r="AO34" s="12" t="s">
        <v>2</v>
      </c>
      <c r="AP34" s="10" t="s">
        <v>0</v>
      </c>
      <c r="AQ34" s="1" t="s">
        <v>1</v>
      </c>
      <c r="AR34" s="12" t="s">
        <v>2</v>
      </c>
      <c r="AS34" s="10" t="s">
        <v>0</v>
      </c>
      <c r="AT34" s="1" t="s">
        <v>1</v>
      </c>
      <c r="AU34" s="12" t="s">
        <v>2</v>
      </c>
      <c r="AV34" s="10" t="s">
        <v>0</v>
      </c>
      <c r="AW34" s="1" t="s">
        <v>1</v>
      </c>
      <c r="AX34" s="12" t="s">
        <v>35</v>
      </c>
      <c r="AY34" s="10" t="s">
        <v>0</v>
      </c>
      <c r="AZ34" s="1" t="s">
        <v>1</v>
      </c>
      <c r="BA34" s="12" t="s">
        <v>2</v>
      </c>
      <c r="BB34" s="10" t="s">
        <v>0</v>
      </c>
      <c r="BC34" s="1" t="s">
        <v>1</v>
      </c>
      <c r="BD34" s="12" t="s">
        <v>2</v>
      </c>
    </row>
    <row r="35" spans="1:56" x14ac:dyDescent="0.2">
      <c r="A35" s="54"/>
      <c r="B35" s="11">
        <v>2.8</v>
      </c>
      <c r="C35" s="4">
        <v>6.3</v>
      </c>
      <c r="D35" s="4">
        <v>5</v>
      </c>
      <c r="E35" s="4">
        <f>B35*C35</f>
        <v>17.639999999999997</v>
      </c>
      <c r="F35" s="4">
        <f>C35*B35</f>
        <v>17.639999999999997</v>
      </c>
      <c r="G35" s="4">
        <f>B35*D35</f>
        <v>14</v>
      </c>
      <c r="H35" s="4">
        <f>B35*D35</f>
        <v>14</v>
      </c>
      <c r="I35" s="26"/>
      <c r="J35" s="11">
        <v>0</v>
      </c>
      <c r="K35" s="4">
        <v>0</v>
      </c>
      <c r="L35" s="16">
        <v>0</v>
      </c>
      <c r="M35" s="11">
        <v>2.8</v>
      </c>
      <c r="N35" s="4">
        <v>6.3</v>
      </c>
      <c r="O35" s="4">
        <v>5</v>
      </c>
      <c r="P35" s="4">
        <f>M35*N35</f>
        <v>17.639999999999997</v>
      </c>
      <c r="Q35" s="4">
        <f>N35*M35</f>
        <v>17.639999999999997</v>
      </c>
      <c r="R35" s="4">
        <f>M35*O35</f>
        <v>14</v>
      </c>
      <c r="S35" s="4">
        <f>M35*O35</f>
        <v>14</v>
      </c>
      <c r="T35" s="26"/>
      <c r="U35" s="11">
        <v>2.8</v>
      </c>
      <c r="V35" s="4">
        <v>3</v>
      </c>
      <c r="W35" s="16">
        <v>5</v>
      </c>
      <c r="X35" s="11">
        <v>2.8</v>
      </c>
      <c r="Y35" s="4">
        <v>8</v>
      </c>
      <c r="Z35" s="16">
        <v>7</v>
      </c>
      <c r="AA35" s="11">
        <v>2.8</v>
      </c>
      <c r="AB35" s="4">
        <v>8</v>
      </c>
      <c r="AC35" s="16">
        <v>7</v>
      </c>
      <c r="AD35" s="11">
        <v>2.8</v>
      </c>
      <c r="AE35" s="4">
        <v>3</v>
      </c>
      <c r="AF35" s="16">
        <v>5</v>
      </c>
      <c r="AG35" s="11">
        <v>2.8</v>
      </c>
      <c r="AH35" s="4">
        <v>15</v>
      </c>
      <c r="AI35" s="16">
        <v>10</v>
      </c>
      <c r="AJ35" s="11">
        <v>2.38</v>
      </c>
      <c r="AK35" s="4">
        <v>1</v>
      </c>
      <c r="AL35" s="27">
        <f>AJ35*AK35</f>
        <v>2.38</v>
      </c>
      <c r="AM35" s="11">
        <v>0</v>
      </c>
      <c r="AN35" s="4">
        <v>0</v>
      </c>
      <c r="AO35" s="16">
        <v>0</v>
      </c>
      <c r="AP35" s="11">
        <v>0</v>
      </c>
      <c r="AQ35" s="4">
        <v>0</v>
      </c>
      <c r="AR35" s="16">
        <v>6</v>
      </c>
      <c r="AS35" s="11">
        <v>0</v>
      </c>
      <c r="AT35" s="4">
        <v>0</v>
      </c>
      <c r="AU35" s="16">
        <v>0</v>
      </c>
      <c r="AV35" s="11">
        <v>2.0299999999999998</v>
      </c>
      <c r="AW35" s="4">
        <v>1.58</v>
      </c>
      <c r="AX35" s="18">
        <f>AV35*AW35</f>
        <v>3.2073999999999998</v>
      </c>
      <c r="AY35" s="11">
        <v>1.97</v>
      </c>
      <c r="AZ35" s="4">
        <v>0.99</v>
      </c>
      <c r="BA35" s="16"/>
      <c r="BB35" s="11">
        <v>0</v>
      </c>
      <c r="BC35" s="4">
        <v>0</v>
      </c>
      <c r="BD35" s="16"/>
    </row>
    <row r="36" spans="1:56" ht="12" thickBot="1" x14ac:dyDescent="0.25">
      <c r="A36" s="55"/>
      <c r="B36" s="41">
        <f>(2*(B35*C35)+2*(B35*D35))*B33</f>
        <v>126.55999999999999</v>
      </c>
      <c r="C36" s="42"/>
      <c r="D36" s="52"/>
      <c r="E36" s="13">
        <f>E35-AL35</f>
        <v>15.259999999999998</v>
      </c>
      <c r="F36" s="14">
        <f>F35-(2*AX35)</f>
        <v>11.225199999999997</v>
      </c>
      <c r="G36" s="14"/>
      <c r="H36" s="14"/>
      <c r="I36" s="15">
        <f>I34*B33</f>
        <v>108.9704</v>
      </c>
      <c r="J36" s="41">
        <f>(2*(J35*K35)+2*(J35*L35))*J33</f>
        <v>0</v>
      </c>
      <c r="K36" s="42"/>
      <c r="L36" s="43"/>
      <c r="M36" s="41">
        <f t="shared" ref="M36" si="41">(2*(M35*N35)+2*(M35*O35))*M33</f>
        <v>63.279999999999994</v>
      </c>
      <c r="N36" s="42"/>
      <c r="O36" s="52"/>
      <c r="P36" s="13">
        <f>P35-AL35</f>
        <v>15.259999999999998</v>
      </c>
      <c r="Q36" s="14">
        <f>Q35-(0*AX35)</f>
        <v>17.639999999999997</v>
      </c>
      <c r="R36" s="14"/>
      <c r="S36" s="14"/>
      <c r="T36" s="15">
        <f>T34*M33</f>
        <v>60.9</v>
      </c>
      <c r="U36" s="41">
        <f t="shared" ref="U36" si="42">(2*(U35*V35)+2*(U35*W35))*U33</f>
        <v>44.8</v>
      </c>
      <c r="V36" s="42"/>
      <c r="W36" s="43"/>
      <c r="X36" s="41">
        <f t="shared" ref="X36" si="43">(2*(X35*Y35)+2*(X35*Z35))*X33</f>
        <v>168</v>
      </c>
      <c r="Y36" s="42"/>
      <c r="Z36" s="43"/>
      <c r="AA36" s="41">
        <f t="shared" ref="AA36" si="44">(2*(AA35*AB35)+2*(AA35*AC35))*AA33</f>
        <v>84</v>
      </c>
      <c r="AB36" s="42"/>
      <c r="AC36" s="43"/>
      <c r="AD36" s="41">
        <f t="shared" ref="AD36" si="45">(2*(AD35*AE35)+2*(AD35*AF35))*AD33</f>
        <v>44.8</v>
      </c>
      <c r="AE36" s="42"/>
      <c r="AF36" s="43"/>
      <c r="AG36" s="41">
        <f>(AG35*AH35)*AG33</f>
        <v>42</v>
      </c>
      <c r="AH36" s="42"/>
      <c r="AI36" s="43"/>
      <c r="AJ36" s="47">
        <f>(AJ35*AK35)*AJ33</f>
        <v>45.22</v>
      </c>
      <c r="AK36" s="48"/>
      <c r="AL36" s="28"/>
      <c r="AM36" s="41">
        <f>(AM35*AN35)*AM33</f>
        <v>0</v>
      </c>
      <c r="AN36" s="42"/>
      <c r="AO36" s="43"/>
      <c r="AP36" s="41">
        <f t="shared" ref="AP36" si="46">(2*(AP35*AQ35)+2*(AP35*AR35))*AP33</f>
        <v>0</v>
      </c>
      <c r="AQ36" s="42"/>
      <c r="AR36" s="43"/>
      <c r="AS36" s="41">
        <f>((AS35*AT35)+(AS35*AU35))*AS33</f>
        <v>0</v>
      </c>
      <c r="AT36" s="42"/>
      <c r="AU36" s="43"/>
      <c r="AV36" s="41">
        <f>(AV35*AW35)*AV33</f>
        <v>9.6221999999999994</v>
      </c>
      <c r="AW36" s="42"/>
      <c r="AX36" s="43"/>
      <c r="AY36" s="41">
        <f>(AY35*AZ35)*AY33</f>
        <v>17.552699999999998</v>
      </c>
      <c r="AZ36" s="42"/>
      <c r="BA36" s="43"/>
      <c r="BB36" s="41">
        <f>(BB35*BC35)*BB33</f>
        <v>0</v>
      </c>
      <c r="BC36" s="42"/>
      <c r="BD36" s="43"/>
    </row>
    <row r="37" spans="1:56" x14ac:dyDescent="0.2">
      <c r="A37" s="53" t="s">
        <v>22</v>
      </c>
      <c r="B37" s="35" t="s">
        <v>3</v>
      </c>
      <c r="C37" s="36"/>
      <c r="D37" s="36"/>
      <c r="E37" s="7" t="s">
        <v>37</v>
      </c>
      <c r="F37" s="7" t="s">
        <v>38</v>
      </c>
      <c r="G37" s="7"/>
      <c r="H37" s="7"/>
      <c r="I37" s="8" t="s">
        <v>40</v>
      </c>
      <c r="J37" s="35" t="s">
        <v>3</v>
      </c>
      <c r="K37" s="36"/>
      <c r="L37" s="37"/>
      <c r="M37" s="35" t="s">
        <v>4</v>
      </c>
      <c r="N37" s="36"/>
      <c r="O37" s="36"/>
      <c r="P37" s="7" t="s">
        <v>37</v>
      </c>
      <c r="Q37" s="7" t="s">
        <v>43</v>
      </c>
      <c r="R37" s="7"/>
      <c r="S37" s="7"/>
      <c r="T37" s="8" t="s">
        <v>40</v>
      </c>
      <c r="U37" s="35" t="s">
        <v>23</v>
      </c>
      <c r="V37" s="36"/>
      <c r="W37" s="37"/>
      <c r="X37" s="35" t="s">
        <v>6</v>
      </c>
      <c r="Y37" s="36"/>
      <c r="Z37" s="37"/>
      <c r="AA37" s="35" t="s">
        <v>7</v>
      </c>
      <c r="AB37" s="36"/>
      <c r="AC37" s="37"/>
      <c r="AD37" s="35" t="s">
        <v>8</v>
      </c>
      <c r="AE37" s="36"/>
      <c r="AF37" s="37"/>
      <c r="AG37" s="35" t="s">
        <v>9</v>
      </c>
      <c r="AH37" s="36"/>
      <c r="AI37" s="37"/>
      <c r="AJ37" s="35" t="s">
        <v>10</v>
      </c>
      <c r="AK37" s="36"/>
      <c r="AL37" s="8" t="s">
        <v>40</v>
      </c>
      <c r="AM37" s="35" t="s">
        <v>10</v>
      </c>
      <c r="AN37" s="36"/>
      <c r="AO37" s="37"/>
      <c r="AP37" s="35" t="s">
        <v>24</v>
      </c>
      <c r="AQ37" s="36"/>
      <c r="AR37" s="37"/>
      <c r="AS37" s="35" t="s">
        <v>12</v>
      </c>
      <c r="AT37" s="36"/>
      <c r="AU37" s="37"/>
      <c r="AV37" s="31" t="s">
        <v>13</v>
      </c>
      <c r="AW37" s="34"/>
      <c r="AX37" s="17" t="s">
        <v>40</v>
      </c>
      <c r="AY37" s="35" t="s">
        <v>13</v>
      </c>
      <c r="AZ37" s="36"/>
      <c r="BA37" s="37"/>
      <c r="BB37" s="35" t="s">
        <v>13</v>
      </c>
      <c r="BC37" s="36"/>
      <c r="BD37" s="37"/>
    </row>
    <row r="38" spans="1:56" x14ac:dyDescent="0.2">
      <c r="A38" s="54"/>
      <c r="B38" s="38">
        <v>2</v>
      </c>
      <c r="C38" s="39"/>
      <c r="D38" s="39"/>
      <c r="E38" s="6" t="s">
        <v>31</v>
      </c>
      <c r="F38" s="6" t="s">
        <v>32</v>
      </c>
      <c r="G38" s="6" t="s">
        <v>33</v>
      </c>
      <c r="H38" s="6" t="s">
        <v>34</v>
      </c>
      <c r="I38" s="9" t="s">
        <v>39</v>
      </c>
      <c r="J38" s="38">
        <v>0</v>
      </c>
      <c r="K38" s="39"/>
      <c r="L38" s="40"/>
      <c r="M38" s="38">
        <v>1</v>
      </c>
      <c r="N38" s="39"/>
      <c r="O38" s="39"/>
      <c r="P38" s="6" t="s">
        <v>31</v>
      </c>
      <c r="Q38" s="6" t="s">
        <v>32</v>
      </c>
      <c r="R38" s="6" t="s">
        <v>33</v>
      </c>
      <c r="S38" s="6" t="s">
        <v>34</v>
      </c>
      <c r="T38" s="9" t="s">
        <v>39</v>
      </c>
      <c r="U38" s="38">
        <v>1</v>
      </c>
      <c r="V38" s="39"/>
      <c r="W38" s="40"/>
      <c r="X38" s="38">
        <v>2</v>
      </c>
      <c r="Y38" s="39"/>
      <c r="Z38" s="40"/>
      <c r="AA38" s="38">
        <v>1</v>
      </c>
      <c r="AB38" s="39"/>
      <c r="AC38" s="40"/>
      <c r="AD38" s="38">
        <v>1</v>
      </c>
      <c r="AE38" s="39"/>
      <c r="AF38" s="40"/>
      <c r="AG38" s="38">
        <v>1</v>
      </c>
      <c r="AH38" s="39"/>
      <c r="AI38" s="40"/>
      <c r="AJ38" s="38">
        <v>12</v>
      </c>
      <c r="AK38" s="39"/>
      <c r="AL38" s="12" t="s">
        <v>41</v>
      </c>
      <c r="AM38" s="38">
        <v>2</v>
      </c>
      <c r="AN38" s="39"/>
      <c r="AO38" s="40"/>
      <c r="AP38" s="38">
        <v>0</v>
      </c>
      <c r="AQ38" s="39"/>
      <c r="AR38" s="40"/>
      <c r="AS38" s="38">
        <v>0</v>
      </c>
      <c r="AT38" s="39"/>
      <c r="AU38" s="40"/>
      <c r="AV38" s="29">
        <v>25</v>
      </c>
      <c r="AW38" s="33"/>
      <c r="AX38" s="9" t="s">
        <v>42</v>
      </c>
      <c r="AY38" s="38">
        <v>0</v>
      </c>
      <c r="AZ38" s="39"/>
      <c r="BA38" s="40"/>
      <c r="BB38" s="38">
        <v>0</v>
      </c>
      <c r="BC38" s="39"/>
      <c r="BD38" s="40"/>
    </row>
    <row r="39" spans="1:56" x14ac:dyDescent="0.2">
      <c r="A39" s="54"/>
      <c r="B39" s="10" t="s">
        <v>0</v>
      </c>
      <c r="C39" s="1" t="s">
        <v>1</v>
      </c>
      <c r="D39" s="1" t="s">
        <v>2</v>
      </c>
      <c r="E39" s="1" t="s">
        <v>35</v>
      </c>
      <c r="F39" s="1" t="s">
        <v>35</v>
      </c>
      <c r="G39" s="1" t="s">
        <v>36</v>
      </c>
      <c r="H39" s="1" t="s">
        <v>36</v>
      </c>
      <c r="I39" s="25">
        <f>H40+G40+F41+E41</f>
        <v>77</v>
      </c>
      <c r="J39" s="10" t="s">
        <v>0</v>
      </c>
      <c r="K39" s="1" t="s">
        <v>1</v>
      </c>
      <c r="L39" s="12" t="s">
        <v>2</v>
      </c>
      <c r="M39" s="10" t="s">
        <v>0</v>
      </c>
      <c r="N39" s="1" t="s">
        <v>1</v>
      </c>
      <c r="O39" s="1" t="s">
        <v>2</v>
      </c>
      <c r="P39" s="1" t="s">
        <v>35</v>
      </c>
      <c r="Q39" s="1" t="s">
        <v>35</v>
      </c>
      <c r="R39" s="1" t="s">
        <v>36</v>
      </c>
      <c r="S39" s="1" t="s">
        <v>36</v>
      </c>
      <c r="T39" s="25">
        <f>S40+R40+Q41+P41</f>
        <v>66.2</v>
      </c>
      <c r="U39" s="10" t="s">
        <v>0</v>
      </c>
      <c r="V39" s="1" t="s">
        <v>1</v>
      </c>
      <c r="W39" s="12" t="s">
        <v>2</v>
      </c>
      <c r="X39" s="10" t="s">
        <v>0</v>
      </c>
      <c r="Y39" s="1" t="s">
        <v>1</v>
      </c>
      <c r="Z39" s="12" t="s">
        <v>2</v>
      </c>
      <c r="AA39" s="10" t="s">
        <v>0</v>
      </c>
      <c r="AB39" s="1" t="s">
        <v>1</v>
      </c>
      <c r="AC39" s="12" t="s">
        <v>2</v>
      </c>
      <c r="AD39" s="10" t="s">
        <v>0</v>
      </c>
      <c r="AE39" s="1" t="s">
        <v>1</v>
      </c>
      <c r="AF39" s="12" t="s">
        <v>2</v>
      </c>
      <c r="AG39" s="10" t="s">
        <v>0</v>
      </c>
      <c r="AH39" s="1" t="s">
        <v>1</v>
      </c>
      <c r="AI39" s="12" t="s">
        <v>2</v>
      </c>
      <c r="AJ39" s="10" t="s">
        <v>0</v>
      </c>
      <c r="AK39" s="1" t="s">
        <v>1</v>
      </c>
      <c r="AL39" s="12" t="s">
        <v>35</v>
      </c>
      <c r="AM39" s="10" t="s">
        <v>0</v>
      </c>
      <c r="AN39" s="1" t="s">
        <v>1</v>
      </c>
      <c r="AO39" s="12" t="s">
        <v>2</v>
      </c>
      <c r="AP39" s="10" t="s">
        <v>0</v>
      </c>
      <c r="AQ39" s="1" t="s">
        <v>1</v>
      </c>
      <c r="AR39" s="12" t="s">
        <v>2</v>
      </c>
      <c r="AS39" s="10" t="s">
        <v>0</v>
      </c>
      <c r="AT39" s="1" t="s">
        <v>1</v>
      </c>
      <c r="AU39" s="12" t="s">
        <v>2</v>
      </c>
      <c r="AV39" s="10" t="s">
        <v>0</v>
      </c>
      <c r="AW39" s="1" t="s">
        <v>1</v>
      </c>
      <c r="AX39" s="12" t="s">
        <v>35</v>
      </c>
      <c r="AY39" s="10" t="s">
        <v>0</v>
      </c>
      <c r="AZ39" s="1" t="s">
        <v>1</v>
      </c>
      <c r="BA39" s="12" t="s">
        <v>2</v>
      </c>
      <c r="BB39" s="10" t="s">
        <v>0</v>
      </c>
      <c r="BC39" s="1" t="s">
        <v>1</v>
      </c>
      <c r="BD39" s="12" t="s">
        <v>2</v>
      </c>
    </row>
    <row r="40" spans="1:56" x14ac:dyDescent="0.2">
      <c r="A40" s="54"/>
      <c r="B40" s="11">
        <v>3.2</v>
      </c>
      <c r="C40" s="4">
        <v>7.25</v>
      </c>
      <c r="D40" s="4">
        <v>5.75</v>
      </c>
      <c r="E40" s="4">
        <f>B40*C40</f>
        <v>23.200000000000003</v>
      </c>
      <c r="F40" s="4">
        <f>C40*B40</f>
        <v>23.200000000000003</v>
      </c>
      <c r="G40" s="4">
        <f>B40*D40</f>
        <v>18.400000000000002</v>
      </c>
      <c r="H40" s="4">
        <f>B40*D40</f>
        <v>18.400000000000002</v>
      </c>
      <c r="I40" s="26"/>
      <c r="J40" s="11">
        <v>0</v>
      </c>
      <c r="K40" s="4">
        <v>0</v>
      </c>
      <c r="L40" s="16">
        <v>0</v>
      </c>
      <c r="M40" s="11">
        <v>3.2</v>
      </c>
      <c r="N40" s="4">
        <v>5</v>
      </c>
      <c r="O40" s="4">
        <v>5.75</v>
      </c>
      <c r="P40" s="4">
        <f>M40*N40</f>
        <v>16</v>
      </c>
      <c r="Q40" s="4">
        <f>N40*M40</f>
        <v>16</v>
      </c>
      <c r="R40" s="4">
        <f>M40*O40</f>
        <v>18.400000000000002</v>
      </c>
      <c r="S40" s="4">
        <f>M40*O40</f>
        <v>18.400000000000002</v>
      </c>
      <c r="T40" s="26"/>
      <c r="U40" s="11">
        <v>3.2</v>
      </c>
      <c r="V40" s="4">
        <v>5</v>
      </c>
      <c r="W40" s="16">
        <v>5.75</v>
      </c>
      <c r="X40" s="11">
        <v>3.2</v>
      </c>
      <c r="Y40" s="4">
        <v>4</v>
      </c>
      <c r="Z40" s="16">
        <v>2</v>
      </c>
      <c r="AA40" s="11">
        <v>3.2</v>
      </c>
      <c r="AB40" s="4">
        <v>4</v>
      </c>
      <c r="AC40" s="16">
        <v>3</v>
      </c>
      <c r="AD40" s="11">
        <v>3.2</v>
      </c>
      <c r="AE40" s="4">
        <v>4</v>
      </c>
      <c r="AF40" s="16">
        <v>5</v>
      </c>
      <c r="AG40" s="11">
        <v>3.2</v>
      </c>
      <c r="AH40" s="4">
        <v>8</v>
      </c>
      <c r="AI40" s="16">
        <v>4.5</v>
      </c>
      <c r="AJ40" s="11">
        <v>2</v>
      </c>
      <c r="AK40" s="4">
        <v>1.3</v>
      </c>
      <c r="AL40" s="27">
        <f>AJ40*AK40</f>
        <v>2.6</v>
      </c>
      <c r="AM40" s="11">
        <v>2.1</v>
      </c>
      <c r="AN40" s="4">
        <v>0.95</v>
      </c>
      <c r="AO40" s="16">
        <v>0</v>
      </c>
      <c r="AP40" s="11">
        <v>3.2</v>
      </c>
      <c r="AQ40" s="4">
        <v>9</v>
      </c>
      <c r="AR40" s="16">
        <v>6.5</v>
      </c>
      <c r="AS40" s="11">
        <v>0</v>
      </c>
      <c r="AT40" s="4">
        <v>0</v>
      </c>
      <c r="AU40" s="16">
        <v>0</v>
      </c>
      <c r="AV40" s="11">
        <v>1.5</v>
      </c>
      <c r="AW40" s="4">
        <v>1.2</v>
      </c>
      <c r="AX40" s="18">
        <f>AV40*AW40</f>
        <v>1.7999999999999998</v>
      </c>
      <c r="AY40" s="11">
        <v>0</v>
      </c>
      <c r="AZ40" s="4">
        <v>0</v>
      </c>
      <c r="BA40" s="16"/>
      <c r="BB40" s="11">
        <v>0</v>
      </c>
      <c r="BC40" s="4">
        <v>0</v>
      </c>
      <c r="BD40" s="16"/>
    </row>
    <row r="41" spans="1:56" ht="12" thickBot="1" x14ac:dyDescent="0.25">
      <c r="A41" s="55"/>
      <c r="B41" s="41">
        <f>(2*(B40*C40)+2*(B40*D40))*B38</f>
        <v>166.40000000000003</v>
      </c>
      <c r="C41" s="42"/>
      <c r="D41" s="52"/>
      <c r="E41" s="13">
        <f>E40-AL40</f>
        <v>20.6</v>
      </c>
      <c r="F41" s="14">
        <f>F40-(2*AX40)</f>
        <v>19.600000000000001</v>
      </c>
      <c r="G41" s="14"/>
      <c r="H41" s="14"/>
      <c r="I41" s="15">
        <f>I39*B38</f>
        <v>154</v>
      </c>
      <c r="J41" s="41">
        <f>(2*(J40*K40)+2*(J40*L40))*J38</f>
        <v>0</v>
      </c>
      <c r="K41" s="42"/>
      <c r="L41" s="43"/>
      <c r="M41" s="41">
        <f t="shared" ref="M41" si="47">(2*(M40*N40)+2*(M40*O40))*M38</f>
        <v>68.800000000000011</v>
      </c>
      <c r="N41" s="42"/>
      <c r="O41" s="52"/>
      <c r="P41" s="13">
        <f>P40-AL40</f>
        <v>13.4</v>
      </c>
      <c r="Q41" s="14">
        <f>Q40-(0*AX40)</f>
        <v>16</v>
      </c>
      <c r="R41" s="14"/>
      <c r="S41" s="14"/>
      <c r="T41" s="15">
        <f>T39*M38</f>
        <v>66.2</v>
      </c>
      <c r="U41" s="41">
        <f t="shared" ref="U41" si="48">(2*(U40*V40)+2*(U40*W40))*U38</f>
        <v>68.800000000000011</v>
      </c>
      <c r="V41" s="42"/>
      <c r="W41" s="43"/>
      <c r="X41" s="41">
        <f t="shared" ref="X41" si="49">(2*(X40*Y40)+2*(X40*Z40))*X38</f>
        <v>76.800000000000011</v>
      </c>
      <c r="Y41" s="42"/>
      <c r="Z41" s="43"/>
      <c r="AA41" s="41">
        <f t="shared" ref="AA41" si="50">(2*(AA40*AB40)+2*(AA40*AC40))*AA38</f>
        <v>44.800000000000004</v>
      </c>
      <c r="AB41" s="42"/>
      <c r="AC41" s="43"/>
      <c r="AD41" s="41">
        <f t="shared" ref="AD41" si="51">(2*(AD40*AE40)+2*(AD40*AF40))*AD38</f>
        <v>57.6</v>
      </c>
      <c r="AE41" s="42"/>
      <c r="AF41" s="43"/>
      <c r="AG41" s="41">
        <f>(AG40*AH40)*AG38</f>
        <v>25.6</v>
      </c>
      <c r="AH41" s="42"/>
      <c r="AI41" s="43"/>
      <c r="AJ41" s="47">
        <f>(AJ40*AK40)*AJ38</f>
        <v>31.200000000000003</v>
      </c>
      <c r="AK41" s="48"/>
      <c r="AL41" s="28"/>
      <c r="AM41" s="41">
        <f>(AM40*AN40)*AM38</f>
        <v>3.9899999999999998</v>
      </c>
      <c r="AN41" s="42"/>
      <c r="AO41" s="43"/>
      <c r="AP41" s="41">
        <f t="shared" ref="AP41" si="52">(2*(AP40*AQ40)+2*(AP40*AR40))*AP38</f>
        <v>0</v>
      </c>
      <c r="AQ41" s="42"/>
      <c r="AR41" s="43"/>
      <c r="AS41" s="41">
        <f>((AS40*AT40)+(AS40*AU40))*AS38</f>
        <v>0</v>
      </c>
      <c r="AT41" s="42"/>
      <c r="AU41" s="43"/>
      <c r="AV41" s="41">
        <f>(AV40*AW40)*AV38</f>
        <v>44.999999999999993</v>
      </c>
      <c r="AW41" s="42"/>
      <c r="AX41" s="43"/>
      <c r="AY41" s="41">
        <f>(AY40*AZ40)*AY38</f>
        <v>0</v>
      </c>
      <c r="AZ41" s="42"/>
      <c r="BA41" s="43"/>
      <c r="BB41" s="41">
        <f>(BB40*BC40)*BB38</f>
        <v>0</v>
      </c>
      <c r="BC41" s="42"/>
      <c r="BD41" s="43"/>
    </row>
    <row r="42" spans="1:56" x14ac:dyDescent="0.2">
      <c r="A42" s="49" t="s">
        <v>25</v>
      </c>
      <c r="B42" s="35" t="s">
        <v>3</v>
      </c>
      <c r="C42" s="36"/>
      <c r="D42" s="36"/>
      <c r="E42" s="7" t="s">
        <v>37</v>
      </c>
      <c r="F42" s="7" t="s">
        <v>38</v>
      </c>
      <c r="G42" s="7"/>
      <c r="H42" s="7"/>
      <c r="I42" s="8" t="s">
        <v>40</v>
      </c>
      <c r="J42" s="35" t="s">
        <v>3</v>
      </c>
      <c r="K42" s="36"/>
      <c r="L42" s="37"/>
      <c r="M42" s="35" t="s">
        <v>4</v>
      </c>
      <c r="N42" s="36"/>
      <c r="O42" s="36"/>
      <c r="P42" s="7" t="s">
        <v>37</v>
      </c>
      <c r="Q42" s="7" t="s">
        <v>38</v>
      </c>
      <c r="R42" s="7"/>
      <c r="S42" s="7"/>
      <c r="T42" s="8" t="s">
        <v>40</v>
      </c>
      <c r="U42" s="35" t="s">
        <v>5</v>
      </c>
      <c r="V42" s="36"/>
      <c r="W42" s="37"/>
      <c r="X42" s="35" t="s">
        <v>6</v>
      </c>
      <c r="Y42" s="36"/>
      <c r="Z42" s="37"/>
      <c r="AA42" s="35" t="s">
        <v>7</v>
      </c>
      <c r="AB42" s="36"/>
      <c r="AC42" s="37"/>
      <c r="AD42" s="35" t="s">
        <v>8</v>
      </c>
      <c r="AE42" s="36"/>
      <c r="AF42" s="37"/>
      <c r="AG42" s="35" t="s">
        <v>9</v>
      </c>
      <c r="AH42" s="36"/>
      <c r="AI42" s="37"/>
      <c r="AJ42" s="35" t="s">
        <v>10</v>
      </c>
      <c r="AK42" s="36"/>
      <c r="AL42" s="8" t="s">
        <v>40</v>
      </c>
      <c r="AM42" s="35" t="s">
        <v>10</v>
      </c>
      <c r="AN42" s="36"/>
      <c r="AO42" s="37"/>
      <c r="AP42" s="35" t="s">
        <v>11</v>
      </c>
      <c r="AQ42" s="36"/>
      <c r="AR42" s="37"/>
      <c r="AS42" s="35" t="s">
        <v>12</v>
      </c>
      <c r="AT42" s="36"/>
      <c r="AU42" s="37"/>
      <c r="AV42" s="31" t="s">
        <v>13</v>
      </c>
      <c r="AW42" s="34"/>
      <c r="AX42" s="17" t="s">
        <v>40</v>
      </c>
      <c r="AY42" s="35" t="s">
        <v>13</v>
      </c>
      <c r="AZ42" s="36"/>
      <c r="BA42" s="37"/>
      <c r="BB42" s="35" t="s">
        <v>13</v>
      </c>
      <c r="BC42" s="36"/>
      <c r="BD42" s="37"/>
    </row>
    <row r="43" spans="1:56" x14ac:dyDescent="0.2">
      <c r="A43" s="50"/>
      <c r="B43" s="38">
        <v>1</v>
      </c>
      <c r="C43" s="39"/>
      <c r="D43" s="39"/>
      <c r="E43" s="6" t="s">
        <v>31</v>
      </c>
      <c r="F43" s="6" t="s">
        <v>32</v>
      </c>
      <c r="G43" s="6" t="s">
        <v>33</v>
      </c>
      <c r="H43" s="6" t="s">
        <v>34</v>
      </c>
      <c r="I43" s="9" t="s">
        <v>39</v>
      </c>
      <c r="J43" s="38">
        <v>1</v>
      </c>
      <c r="K43" s="39"/>
      <c r="L43" s="40"/>
      <c r="M43" s="38">
        <v>1</v>
      </c>
      <c r="N43" s="39"/>
      <c r="O43" s="39"/>
      <c r="P43" s="6" t="s">
        <v>31</v>
      </c>
      <c r="Q43" s="6" t="s">
        <v>32</v>
      </c>
      <c r="R43" s="6" t="s">
        <v>33</v>
      </c>
      <c r="S43" s="6" t="s">
        <v>34</v>
      </c>
      <c r="T43" s="9" t="s">
        <v>39</v>
      </c>
      <c r="U43" s="38">
        <v>0</v>
      </c>
      <c r="V43" s="39"/>
      <c r="W43" s="40"/>
      <c r="X43" s="38">
        <v>3</v>
      </c>
      <c r="Y43" s="39"/>
      <c r="Z43" s="40"/>
      <c r="AA43" s="38">
        <v>1</v>
      </c>
      <c r="AB43" s="39"/>
      <c r="AC43" s="40"/>
      <c r="AD43" s="38">
        <v>1</v>
      </c>
      <c r="AE43" s="39"/>
      <c r="AF43" s="40"/>
      <c r="AG43" s="38">
        <v>1</v>
      </c>
      <c r="AH43" s="39"/>
      <c r="AI43" s="40"/>
      <c r="AJ43" s="38">
        <v>15</v>
      </c>
      <c r="AK43" s="39"/>
      <c r="AL43" s="12" t="s">
        <v>41</v>
      </c>
      <c r="AM43" s="38">
        <v>8</v>
      </c>
      <c r="AN43" s="39"/>
      <c r="AO43" s="40"/>
      <c r="AP43" s="38">
        <v>2</v>
      </c>
      <c r="AQ43" s="39"/>
      <c r="AR43" s="40"/>
      <c r="AS43" s="38">
        <v>2</v>
      </c>
      <c r="AT43" s="39"/>
      <c r="AU43" s="40"/>
      <c r="AV43" s="29">
        <v>32</v>
      </c>
      <c r="AW43" s="33"/>
      <c r="AX43" s="9" t="s">
        <v>42</v>
      </c>
      <c r="AY43" s="38">
        <v>0</v>
      </c>
      <c r="AZ43" s="39"/>
      <c r="BA43" s="40"/>
      <c r="BB43" s="38">
        <v>0</v>
      </c>
      <c r="BC43" s="39"/>
      <c r="BD43" s="40"/>
    </row>
    <row r="44" spans="1:56" x14ac:dyDescent="0.2">
      <c r="A44" s="50"/>
      <c r="B44" s="10" t="s">
        <v>0</v>
      </c>
      <c r="C44" s="1" t="s">
        <v>1</v>
      </c>
      <c r="D44" s="1" t="s">
        <v>2</v>
      </c>
      <c r="E44" s="1" t="s">
        <v>35</v>
      </c>
      <c r="F44" s="1" t="s">
        <v>35</v>
      </c>
      <c r="G44" s="1" t="s">
        <v>36</v>
      </c>
      <c r="H44" s="1" t="s">
        <v>36</v>
      </c>
      <c r="I44" s="25">
        <f>H45+G45+F46+E46</f>
        <v>54.44</v>
      </c>
      <c r="J44" s="10" t="s">
        <v>0</v>
      </c>
      <c r="K44" s="1" t="s">
        <v>1</v>
      </c>
      <c r="L44" s="12" t="s">
        <v>2</v>
      </c>
      <c r="M44" s="10" t="s">
        <v>0</v>
      </c>
      <c r="N44" s="1" t="s">
        <v>1</v>
      </c>
      <c r="O44" s="1" t="s">
        <v>2</v>
      </c>
      <c r="P44" s="1" t="s">
        <v>35</v>
      </c>
      <c r="Q44" s="1" t="s">
        <v>35</v>
      </c>
      <c r="R44" s="1" t="s">
        <v>36</v>
      </c>
      <c r="S44" s="1" t="s">
        <v>36</v>
      </c>
      <c r="T44" s="25">
        <f>S45+R45+Q46+P46</f>
        <v>53.959999999999994</v>
      </c>
      <c r="U44" s="10" t="s">
        <v>0</v>
      </c>
      <c r="V44" s="1" t="s">
        <v>1</v>
      </c>
      <c r="W44" s="12" t="s">
        <v>2</v>
      </c>
      <c r="X44" s="10" t="s">
        <v>0</v>
      </c>
      <c r="Y44" s="1" t="s">
        <v>1</v>
      </c>
      <c r="Z44" s="12" t="s">
        <v>2</v>
      </c>
      <c r="AA44" s="10" t="s">
        <v>0</v>
      </c>
      <c r="AB44" s="1" t="s">
        <v>1</v>
      </c>
      <c r="AC44" s="12" t="s">
        <v>2</v>
      </c>
      <c r="AD44" s="10" t="s">
        <v>0</v>
      </c>
      <c r="AE44" s="1" t="s">
        <v>1</v>
      </c>
      <c r="AF44" s="12" t="s">
        <v>2</v>
      </c>
      <c r="AG44" s="10" t="s">
        <v>0</v>
      </c>
      <c r="AH44" s="1" t="s">
        <v>1</v>
      </c>
      <c r="AI44" s="12" t="s">
        <v>2</v>
      </c>
      <c r="AJ44" s="10" t="s">
        <v>0</v>
      </c>
      <c r="AK44" s="1" t="s">
        <v>1</v>
      </c>
      <c r="AL44" s="12" t="s">
        <v>35</v>
      </c>
      <c r="AM44" s="10" t="s">
        <v>0</v>
      </c>
      <c r="AN44" s="1" t="s">
        <v>1</v>
      </c>
      <c r="AO44" s="12" t="s">
        <v>2</v>
      </c>
      <c r="AP44" s="10" t="s">
        <v>0</v>
      </c>
      <c r="AQ44" s="1" t="s">
        <v>1</v>
      </c>
      <c r="AR44" s="12" t="s">
        <v>2</v>
      </c>
      <c r="AS44" s="10" t="s">
        <v>0</v>
      </c>
      <c r="AT44" s="1" t="s">
        <v>1</v>
      </c>
      <c r="AU44" s="12" t="s">
        <v>2</v>
      </c>
      <c r="AV44" s="10" t="s">
        <v>0</v>
      </c>
      <c r="AW44" s="1" t="s">
        <v>1</v>
      </c>
      <c r="AX44" s="12" t="s">
        <v>35</v>
      </c>
      <c r="AY44" s="10" t="s">
        <v>0</v>
      </c>
      <c r="AZ44" s="1" t="s">
        <v>1</v>
      </c>
      <c r="BA44" s="12" t="s">
        <v>2</v>
      </c>
      <c r="BB44" s="10" t="s">
        <v>0</v>
      </c>
      <c r="BC44" s="1" t="s">
        <v>1</v>
      </c>
      <c r="BD44" s="12" t="s">
        <v>2</v>
      </c>
    </row>
    <row r="45" spans="1:56" x14ac:dyDescent="0.2">
      <c r="A45" s="50"/>
      <c r="B45" s="11">
        <v>2.4</v>
      </c>
      <c r="C45" s="4">
        <v>6.8</v>
      </c>
      <c r="D45" s="4">
        <v>5.5</v>
      </c>
      <c r="E45" s="4">
        <f>B45*C45</f>
        <v>16.32</v>
      </c>
      <c r="F45" s="4">
        <f>C45*B45</f>
        <v>16.32</v>
      </c>
      <c r="G45" s="4">
        <f>B45*D45</f>
        <v>13.2</v>
      </c>
      <c r="H45" s="4">
        <f>B45*D45</f>
        <v>13.2</v>
      </c>
      <c r="I45" s="26"/>
      <c r="J45" s="11">
        <v>2.4</v>
      </c>
      <c r="K45" s="4">
        <v>10.1</v>
      </c>
      <c r="L45" s="16">
        <v>4.2</v>
      </c>
      <c r="M45" s="11">
        <v>2.4</v>
      </c>
      <c r="N45" s="4">
        <v>6.7</v>
      </c>
      <c r="O45" s="4">
        <v>5.5</v>
      </c>
      <c r="P45" s="4">
        <f>M45*N45</f>
        <v>16.079999999999998</v>
      </c>
      <c r="Q45" s="4">
        <f>N45*M45</f>
        <v>16.079999999999998</v>
      </c>
      <c r="R45" s="4">
        <f>M45*O45</f>
        <v>13.2</v>
      </c>
      <c r="S45" s="4">
        <f>M45*O45</f>
        <v>13.2</v>
      </c>
      <c r="T45" s="26"/>
      <c r="U45" s="11">
        <v>0</v>
      </c>
      <c r="V45" s="4">
        <v>0</v>
      </c>
      <c r="W45" s="16">
        <v>0</v>
      </c>
      <c r="X45" s="11">
        <v>2.4</v>
      </c>
      <c r="Y45" s="4">
        <v>1</v>
      </c>
      <c r="Z45" s="16">
        <v>2</v>
      </c>
      <c r="AA45" s="11">
        <v>2.4</v>
      </c>
      <c r="AB45" s="4">
        <v>4</v>
      </c>
      <c r="AC45" s="16">
        <v>3.9</v>
      </c>
      <c r="AD45" s="11">
        <v>2.4</v>
      </c>
      <c r="AE45" s="4">
        <v>8.25</v>
      </c>
      <c r="AF45" s="16">
        <v>3.75</v>
      </c>
      <c r="AG45" s="11">
        <v>2.4</v>
      </c>
      <c r="AH45" s="4">
        <v>40</v>
      </c>
      <c r="AI45" s="16">
        <v>27</v>
      </c>
      <c r="AJ45" s="11">
        <v>1.85</v>
      </c>
      <c r="AK45" s="4">
        <v>1</v>
      </c>
      <c r="AL45" s="27">
        <f>AJ45*AK45</f>
        <v>1.85</v>
      </c>
      <c r="AM45" s="11">
        <v>2</v>
      </c>
      <c r="AN45" s="4">
        <v>0.8</v>
      </c>
      <c r="AO45" s="16">
        <v>0</v>
      </c>
      <c r="AP45" s="11">
        <v>2.4</v>
      </c>
      <c r="AQ45" s="4">
        <v>6</v>
      </c>
      <c r="AR45" s="16">
        <v>6</v>
      </c>
      <c r="AS45" s="11">
        <v>2</v>
      </c>
      <c r="AT45" s="4">
        <v>44</v>
      </c>
      <c r="AU45" s="16">
        <v>0.8</v>
      </c>
      <c r="AV45" s="11">
        <v>1.25</v>
      </c>
      <c r="AW45" s="4">
        <v>1.1000000000000001</v>
      </c>
      <c r="AX45" s="18">
        <f>AV45*AW45</f>
        <v>1.375</v>
      </c>
      <c r="AY45" s="11">
        <v>0</v>
      </c>
      <c r="AZ45" s="4">
        <v>0</v>
      </c>
      <c r="BA45" s="16"/>
      <c r="BB45" s="11">
        <v>0</v>
      </c>
      <c r="BC45" s="4">
        <v>0</v>
      </c>
      <c r="BD45" s="16"/>
    </row>
    <row r="46" spans="1:56" ht="12" thickBot="1" x14ac:dyDescent="0.25">
      <c r="A46" s="51"/>
      <c r="B46" s="41">
        <f>(2*(B45*C45)+2*(B45*D45))*B43</f>
        <v>59.04</v>
      </c>
      <c r="C46" s="42"/>
      <c r="D46" s="52"/>
      <c r="E46" s="13">
        <f>E45-AL45</f>
        <v>14.47</v>
      </c>
      <c r="F46" s="14">
        <f>F45-(2*AX45)</f>
        <v>13.57</v>
      </c>
      <c r="G46" s="14"/>
      <c r="H46" s="14"/>
      <c r="I46" s="15">
        <f>I44*B43</f>
        <v>54.44</v>
      </c>
      <c r="J46" s="41">
        <f>(2*(J45*K45)+2*(J45*L45))*J43</f>
        <v>68.64</v>
      </c>
      <c r="K46" s="42"/>
      <c r="L46" s="43"/>
      <c r="M46" s="41">
        <f>(2*(M45*N45)+2*(M45*O45))*M43</f>
        <v>58.559999999999995</v>
      </c>
      <c r="N46" s="42"/>
      <c r="O46" s="52"/>
      <c r="P46" s="13">
        <f>P45-AL45</f>
        <v>14.229999999999999</v>
      </c>
      <c r="Q46" s="14">
        <f>Q45-(2*AX45)</f>
        <v>13.329999999999998</v>
      </c>
      <c r="R46" s="14"/>
      <c r="S46" s="14"/>
      <c r="T46" s="15">
        <f>T44*M43</f>
        <v>53.959999999999994</v>
      </c>
      <c r="U46" s="41">
        <f t="shared" ref="U46" si="53">(2*(U45*V45)+2*(U45*W45))*U43</f>
        <v>0</v>
      </c>
      <c r="V46" s="42"/>
      <c r="W46" s="43"/>
      <c r="X46" s="41">
        <f t="shared" ref="X46" si="54">(2*(X45*Y45)+2*(X45*Z45))*X43</f>
        <v>43.199999999999996</v>
      </c>
      <c r="Y46" s="42"/>
      <c r="Z46" s="43"/>
      <c r="AA46" s="41">
        <f t="shared" ref="AA46" si="55">(2*(AA45*AB45)+2*(AA45*AC45))*AA43</f>
        <v>37.92</v>
      </c>
      <c r="AB46" s="42"/>
      <c r="AC46" s="43"/>
      <c r="AD46" s="41">
        <f t="shared" ref="AD46" si="56">(2*(AD45*AE45)+2*(AD45*AF45))*AD43</f>
        <v>57.6</v>
      </c>
      <c r="AE46" s="42"/>
      <c r="AF46" s="43"/>
      <c r="AG46" s="41">
        <f>(AG45*AH45)*AG43</f>
        <v>96</v>
      </c>
      <c r="AH46" s="42"/>
      <c r="AI46" s="43"/>
      <c r="AJ46" s="47">
        <f>(AJ45*AK45)*AJ43</f>
        <v>27.75</v>
      </c>
      <c r="AK46" s="48"/>
      <c r="AL46" s="28"/>
      <c r="AM46" s="41">
        <f>(AM45*AN45)*AM43</f>
        <v>12.8</v>
      </c>
      <c r="AN46" s="42"/>
      <c r="AO46" s="43"/>
      <c r="AP46" s="41">
        <f t="shared" ref="AP46" si="57">(2*(AP45*AQ45)+2*(AP45*AR45))*AP43</f>
        <v>115.19999999999999</v>
      </c>
      <c r="AQ46" s="42"/>
      <c r="AR46" s="43"/>
      <c r="AS46" s="41">
        <f>((AS45*AT45)+(AS45*AU45))*AS43</f>
        <v>179.2</v>
      </c>
      <c r="AT46" s="42"/>
      <c r="AU46" s="43"/>
      <c r="AV46" s="41">
        <f>(AV45*AW45)*AV43</f>
        <v>44</v>
      </c>
      <c r="AW46" s="42"/>
      <c r="AX46" s="43"/>
      <c r="AY46" s="41">
        <f>(AY45*AZ45)*AY43</f>
        <v>0</v>
      </c>
      <c r="AZ46" s="42"/>
      <c r="BA46" s="43"/>
      <c r="BB46" s="41">
        <f>(BB45*BC45)*BB43</f>
        <v>0</v>
      </c>
      <c r="BC46" s="42"/>
      <c r="BD46" s="43"/>
    </row>
    <row r="47" spans="1:56" x14ac:dyDescent="0.2">
      <c r="A47" s="49" t="s">
        <v>26</v>
      </c>
      <c r="B47" s="35" t="s">
        <v>3</v>
      </c>
      <c r="C47" s="36"/>
      <c r="D47" s="36"/>
      <c r="E47" s="7" t="s">
        <v>37</v>
      </c>
      <c r="F47" s="7" t="s">
        <v>38</v>
      </c>
      <c r="G47" s="7"/>
      <c r="H47" s="7"/>
      <c r="I47" s="8" t="s">
        <v>40</v>
      </c>
      <c r="J47" s="35" t="s">
        <v>3</v>
      </c>
      <c r="K47" s="36"/>
      <c r="L47" s="37"/>
      <c r="M47" s="35" t="s">
        <v>4</v>
      </c>
      <c r="N47" s="36"/>
      <c r="O47" s="36"/>
      <c r="P47" s="7" t="s">
        <v>37</v>
      </c>
      <c r="Q47" s="7" t="s">
        <v>44</v>
      </c>
      <c r="R47" s="7"/>
      <c r="S47" s="7"/>
      <c r="T47" s="8" t="s">
        <v>40</v>
      </c>
      <c r="U47" s="35" t="s">
        <v>5</v>
      </c>
      <c r="V47" s="36"/>
      <c r="W47" s="37"/>
      <c r="X47" s="35" t="s">
        <v>6</v>
      </c>
      <c r="Y47" s="36"/>
      <c r="Z47" s="37"/>
      <c r="AA47" s="35" t="s">
        <v>7</v>
      </c>
      <c r="AB47" s="36"/>
      <c r="AC47" s="37"/>
      <c r="AD47" s="35" t="s">
        <v>8</v>
      </c>
      <c r="AE47" s="36"/>
      <c r="AF47" s="37"/>
      <c r="AG47" s="35" t="s">
        <v>9</v>
      </c>
      <c r="AH47" s="36"/>
      <c r="AI47" s="37"/>
      <c r="AJ47" s="35" t="s">
        <v>10</v>
      </c>
      <c r="AK47" s="36"/>
      <c r="AL47" s="8" t="s">
        <v>40</v>
      </c>
      <c r="AM47" s="35" t="s">
        <v>10</v>
      </c>
      <c r="AN47" s="36"/>
      <c r="AO47" s="37"/>
      <c r="AP47" s="35" t="s">
        <v>27</v>
      </c>
      <c r="AQ47" s="36"/>
      <c r="AR47" s="37"/>
      <c r="AS47" s="35" t="s">
        <v>12</v>
      </c>
      <c r="AT47" s="36"/>
      <c r="AU47" s="37"/>
      <c r="AV47" s="31" t="s">
        <v>13</v>
      </c>
      <c r="AW47" s="34"/>
      <c r="AX47" s="17" t="s">
        <v>40</v>
      </c>
      <c r="AY47" s="35" t="s">
        <v>13</v>
      </c>
      <c r="AZ47" s="36"/>
      <c r="BA47" s="37"/>
      <c r="BB47" s="35" t="s">
        <v>13</v>
      </c>
      <c r="BC47" s="36"/>
      <c r="BD47" s="37"/>
    </row>
    <row r="48" spans="1:56" x14ac:dyDescent="0.2">
      <c r="A48" s="50"/>
      <c r="B48" s="38">
        <v>3</v>
      </c>
      <c r="C48" s="39"/>
      <c r="D48" s="39"/>
      <c r="E48" s="6" t="s">
        <v>31</v>
      </c>
      <c r="F48" s="6" t="s">
        <v>32</v>
      </c>
      <c r="G48" s="6" t="s">
        <v>33</v>
      </c>
      <c r="H48" s="6" t="s">
        <v>34</v>
      </c>
      <c r="I48" s="9" t="s">
        <v>39</v>
      </c>
      <c r="J48" s="38">
        <v>0</v>
      </c>
      <c r="K48" s="39"/>
      <c r="L48" s="40"/>
      <c r="M48" s="38">
        <v>1</v>
      </c>
      <c r="N48" s="39"/>
      <c r="O48" s="39"/>
      <c r="P48" s="6" t="s">
        <v>31</v>
      </c>
      <c r="Q48" s="6" t="s">
        <v>32</v>
      </c>
      <c r="R48" s="6" t="s">
        <v>33</v>
      </c>
      <c r="S48" s="6" t="s">
        <v>34</v>
      </c>
      <c r="T48" s="9" t="s">
        <v>39</v>
      </c>
      <c r="U48" s="38">
        <v>1</v>
      </c>
      <c r="V48" s="39"/>
      <c r="W48" s="40"/>
      <c r="X48" s="38">
        <v>3</v>
      </c>
      <c r="Y48" s="39"/>
      <c r="Z48" s="40"/>
      <c r="AA48" s="38">
        <v>1</v>
      </c>
      <c r="AB48" s="39"/>
      <c r="AC48" s="40"/>
      <c r="AD48" s="38">
        <v>1</v>
      </c>
      <c r="AE48" s="39"/>
      <c r="AF48" s="40"/>
      <c r="AG48" s="38">
        <v>1</v>
      </c>
      <c r="AH48" s="39"/>
      <c r="AI48" s="40"/>
      <c r="AJ48" s="38">
        <v>18</v>
      </c>
      <c r="AK48" s="39"/>
      <c r="AL48" s="12" t="s">
        <v>41</v>
      </c>
      <c r="AM48" s="38">
        <v>0</v>
      </c>
      <c r="AN48" s="39"/>
      <c r="AO48" s="40"/>
      <c r="AP48" s="38">
        <v>1</v>
      </c>
      <c r="AQ48" s="39"/>
      <c r="AR48" s="40"/>
      <c r="AS48" s="38">
        <v>0</v>
      </c>
      <c r="AT48" s="39"/>
      <c r="AU48" s="40"/>
      <c r="AV48" s="29">
        <v>25</v>
      </c>
      <c r="AW48" s="33"/>
      <c r="AX48" s="9" t="s">
        <v>42</v>
      </c>
      <c r="AY48" s="38">
        <v>0</v>
      </c>
      <c r="AZ48" s="39"/>
      <c r="BA48" s="40"/>
      <c r="BB48" s="38">
        <v>0</v>
      </c>
      <c r="BC48" s="39"/>
      <c r="BD48" s="40"/>
    </row>
    <row r="49" spans="1:56" x14ac:dyDescent="0.2">
      <c r="A49" s="50"/>
      <c r="B49" s="10" t="s">
        <v>0</v>
      </c>
      <c r="C49" s="1" t="s">
        <v>1</v>
      </c>
      <c r="D49" s="1" t="s">
        <v>2</v>
      </c>
      <c r="E49" s="1" t="s">
        <v>35</v>
      </c>
      <c r="F49" s="1" t="s">
        <v>35</v>
      </c>
      <c r="G49" s="1" t="s">
        <v>36</v>
      </c>
      <c r="H49" s="1" t="s">
        <v>36</v>
      </c>
      <c r="I49" s="25">
        <f>H50+G50+F51+E51</f>
        <v>77.8</v>
      </c>
      <c r="J49" s="10" t="s">
        <v>0</v>
      </c>
      <c r="K49" s="1" t="s">
        <v>1</v>
      </c>
      <c r="L49" s="12" t="s">
        <v>2</v>
      </c>
      <c r="M49" s="10" t="s">
        <v>0</v>
      </c>
      <c r="N49" s="1" t="s">
        <v>1</v>
      </c>
      <c r="O49" s="1" t="s">
        <v>2</v>
      </c>
      <c r="P49" s="1" t="s">
        <v>35</v>
      </c>
      <c r="Q49" s="1" t="s">
        <v>35</v>
      </c>
      <c r="R49" s="1" t="s">
        <v>36</v>
      </c>
      <c r="S49" s="1" t="s">
        <v>36</v>
      </c>
      <c r="T49" s="25">
        <f>S50+R50+Q51+P51</f>
        <v>33.519999999999996</v>
      </c>
      <c r="U49" s="10" t="s">
        <v>0</v>
      </c>
      <c r="V49" s="1" t="s">
        <v>1</v>
      </c>
      <c r="W49" s="12" t="s">
        <v>2</v>
      </c>
      <c r="X49" s="10" t="s">
        <v>0</v>
      </c>
      <c r="Y49" s="1" t="s">
        <v>1</v>
      </c>
      <c r="Z49" s="12" t="s">
        <v>2</v>
      </c>
      <c r="AA49" s="10" t="s">
        <v>0</v>
      </c>
      <c r="AB49" s="1" t="s">
        <v>1</v>
      </c>
      <c r="AC49" s="12" t="s">
        <v>2</v>
      </c>
      <c r="AD49" s="10" t="s">
        <v>0</v>
      </c>
      <c r="AE49" s="1" t="s">
        <v>1</v>
      </c>
      <c r="AF49" s="12" t="s">
        <v>2</v>
      </c>
      <c r="AG49" s="10" t="s">
        <v>0</v>
      </c>
      <c r="AH49" s="1" t="s">
        <v>1</v>
      </c>
      <c r="AI49" s="12" t="s">
        <v>2</v>
      </c>
      <c r="AJ49" s="10" t="s">
        <v>0</v>
      </c>
      <c r="AK49" s="1" t="s">
        <v>1</v>
      </c>
      <c r="AL49" s="12" t="s">
        <v>35</v>
      </c>
      <c r="AM49" s="10" t="s">
        <v>0</v>
      </c>
      <c r="AN49" s="1" t="s">
        <v>1</v>
      </c>
      <c r="AO49" s="12" t="s">
        <v>2</v>
      </c>
      <c r="AP49" s="10" t="s">
        <v>0</v>
      </c>
      <c r="AQ49" s="1" t="s">
        <v>1</v>
      </c>
      <c r="AR49" s="12" t="s">
        <v>2</v>
      </c>
      <c r="AS49" s="10" t="s">
        <v>0</v>
      </c>
      <c r="AT49" s="1" t="s">
        <v>1</v>
      </c>
      <c r="AU49" s="12" t="s">
        <v>2</v>
      </c>
      <c r="AV49" s="10" t="s">
        <v>0</v>
      </c>
      <c r="AW49" s="1" t="s">
        <v>1</v>
      </c>
      <c r="AX49" s="12" t="s">
        <v>35</v>
      </c>
      <c r="AY49" s="10" t="s">
        <v>0</v>
      </c>
      <c r="AZ49" s="1" t="s">
        <v>1</v>
      </c>
      <c r="BA49" s="12" t="s">
        <v>2</v>
      </c>
      <c r="BB49" s="10" t="s">
        <v>0</v>
      </c>
      <c r="BC49" s="1" t="s">
        <v>1</v>
      </c>
      <c r="BD49" s="12" t="s">
        <v>2</v>
      </c>
    </row>
    <row r="50" spans="1:56" x14ac:dyDescent="0.2">
      <c r="A50" s="50"/>
      <c r="B50" s="11">
        <v>2.8</v>
      </c>
      <c r="C50" s="4">
        <v>8</v>
      </c>
      <c r="D50" s="4">
        <v>8</v>
      </c>
      <c r="E50" s="4">
        <f>B50*C50</f>
        <v>22.4</v>
      </c>
      <c r="F50" s="4">
        <f>C50*B50</f>
        <v>22.4</v>
      </c>
      <c r="G50" s="4">
        <f>B50*D50</f>
        <v>22.4</v>
      </c>
      <c r="H50" s="4">
        <f>B50*D50</f>
        <v>22.4</v>
      </c>
      <c r="I50" s="26"/>
      <c r="J50" s="11">
        <v>0</v>
      </c>
      <c r="K50" s="4">
        <v>0</v>
      </c>
      <c r="L50" s="16">
        <v>0</v>
      </c>
      <c r="M50" s="11">
        <v>2.8</v>
      </c>
      <c r="N50" s="4">
        <v>3.7</v>
      </c>
      <c r="O50" s="4">
        <v>3.5</v>
      </c>
      <c r="P50" s="4">
        <f>M50*N50</f>
        <v>10.36</v>
      </c>
      <c r="Q50" s="4">
        <f>N50*M50</f>
        <v>10.36</v>
      </c>
      <c r="R50" s="4">
        <f>M50*O50</f>
        <v>9.7999999999999989</v>
      </c>
      <c r="S50" s="4">
        <f>M50*O50</f>
        <v>9.7999999999999989</v>
      </c>
      <c r="T50" s="26"/>
      <c r="U50" s="11">
        <v>2.8</v>
      </c>
      <c r="V50" s="4">
        <v>6</v>
      </c>
      <c r="W50" s="16">
        <v>5.5</v>
      </c>
      <c r="X50" s="11">
        <v>2.8</v>
      </c>
      <c r="Y50" s="4">
        <v>3</v>
      </c>
      <c r="Z50" s="16">
        <v>2.5</v>
      </c>
      <c r="AA50" s="11">
        <v>2.8</v>
      </c>
      <c r="AB50" s="4">
        <v>3.6</v>
      </c>
      <c r="AC50" s="16">
        <v>3.3</v>
      </c>
      <c r="AD50" s="11">
        <v>2.8</v>
      </c>
      <c r="AE50" s="4">
        <v>5</v>
      </c>
      <c r="AF50" s="16">
        <v>4.3</v>
      </c>
      <c r="AG50" s="11">
        <v>2.8</v>
      </c>
      <c r="AH50" s="4">
        <v>33.6</v>
      </c>
      <c r="AI50" s="16">
        <v>18.2</v>
      </c>
      <c r="AJ50" s="11">
        <v>1.8</v>
      </c>
      <c r="AK50" s="4">
        <v>1</v>
      </c>
      <c r="AL50" s="27">
        <f>AJ50*AK50</f>
        <v>1.8</v>
      </c>
      <c r="AM50" s="11">
        <v>0</v>
      </c>
      <c r="AN50" s="4">
        <v>0</v>
      </c>
      <c r="AO50" s="16">
        <v>0</v>
      </c>
      <c r="AP50" s="11">
        <v>2.8</v>
      </c>
      <c r="AQ50" s="4">
        <v>3.7</v>
      </c>
      <c r="AR50" s="16">
        <v>3.5</v>
      </c>
      <c r="AS50" s="11">
        <v>0</v>
      </c>
      <c r="AT50" s="4">
        <v>0</v>
      </c>
      <c r="AU50" s="16">
        <v>0</v>
      </c>
      <c r="AV50" s="11">
        <v>2.5</v>
      </c>
      <c r="AW50" s="4">
        <v>2</v>
      </c>
      <c r="AX50" s="18">
        <f>AV50*AW50</f>
        <v>5</v>
      </c>
      <c r="AY50" s="11">
        <v>0</v>
      </c>
      <c r="AZ50" s="4">
        <v>0</v>
      </c>
      <c r="BA50" s="16"/>
      <c r="BB50" s="11">
        <v>0</v>
      </c>
      <c r="BC50" s="4">
        <v>0</v>
      </c>
      <c r="BD50" s="16"/>
    </row>
    <row r="51" spans="1:56" ht="12" thickBot="1" x14ac:dyDescent="0.25">
      <c r="A51" s="51"/>
      <c r="B51" s="41">
        <f>(2*(B50*C50)+2*(B50*D50))*B48</f>
        <v>268.79999999999995</v>
      </c>
      <c r="C51" s="42"/>
      <c r="D51" s="52"/>
      <c r="E51" s="13">
        <f>E50-AL50</f>
        <v>20.599999999999998</v>
      </c>
      <c r="F51" s="14">
        <f>F50-(2*AX50)</f>
        <v>12.399999999999999</v>
      </c>
      <c r="G51" s="14"/>
      <c r="H51" s="14"/>
      <c r="I51" s="15">
        <f>I49*B48</f>
        <v>233.39999999999998</v>
      </c>
      <c r="J51" s="41">
        <f>(2*(J50*K50)+2*(J50*L50))*J48</f>
        <v>0</v>
      </c>
      <c r="K51" s="42"/>
      <c r="L51" s="43"/>
      <c r="M51" s="41">
        <f>(2*(M50*N50)+2*(M50*O50))*M48</f>
        <v>40.319999999999993</v>
      </c>
      <c r="N51" s="42"/>
      <c r="O51" s="52"/>
      <c r="P51" s="13">
        <f>P50-AL50</f>
        <v>8.5599999999999987</v>
      </c>
      <c r="Q51" s="14">
        <f>Q50-(1*AX50)</f>
        <v>5.3599999999999994</v>
      </c>
      <c r="R51" s="14"/>
      <c r="S51" s="14"/>
      <c r="T51" s="15">
        <f>T49*M48</f>
        <v>33.519999999999996</v>
      </c>
      <c r="U51" s="41">
        <f t="shared" ref="U51" si="58">(2*(U50*V50)+2*(U50*W50))*U48</f>
        <v>64.399999999999991</v>
      </c>
      <c r="V51" s="42"/>
      <c r="W51" s="43"/>
      <c r="X51" s="41">
        <f t="shared" ref="X51" si="59">(2*(X50*Y50)+2*(X50*Z50))*X48</f>
        <v>92.399999999999991</v>
      </c>
      <c r="Y51" s="42"/>
      <c r="Z51" s="43"/>
      <c r="AA51" s="41">
        <f t="shared" ref="AA51" si="60">(2*(AA50*AB50)+2*(AA50*AC50))*AA48</f>
        <v>38.64</v>
      </c>
      <c r="AB51" s="42"/>
      <c r="AC51" s="43"/>
      <c r="AD51" s="41">
        <f t="shared" ref="AD51" si="61">(2*(AD50*AE50)+2*(AD50*AF50))*AD48</f>
        <v>52.08</v>
      </c>
      <c r="AE51" s="42"/>
      <c r="AF51" s="43"/>
      <c r="AG51" s="41">
        <f>(AG50*AH50)*AG48</f>
        <v>94.08</v>
      </c>
      <c r="AH51" s="42"/>
      <c r="AI51" s="43"/>
      <c r="AJ51" s="47">
        <f>(AJ50*AK50)*AJ48</f>
        <v>32.4</v>
      </c>
      <c r="AK51" s="48"/>
      <c r="AL51" s="28"/>
      <c r="AM51" s="41">
        <f>(AM50*AN50)*AM48</f>
        <v>0</v>
      </c>
      <c r="AN51" s="42"/>
      <c r="AO51" s="43"/>
      <c r="AP51" s="41">
        <f t="shared" ref="AP51" si="62">(2*(AP50*AQ50)+2*(AP50*AR50))*AP48</f>
        <v>40.319999999999993</v>
      </c>
      <c r="AQ51" s="42"/>
      <c r="AR51" s="43"/>
      <c r="AS51" s="41">
        <f>((AS50*AT50)+(AS50*AU50))*AS48</f>
        <v>0</v>
      </c>
      <c r="AT51" s="42"/>
      <c r="AU51" s="43"/>
      <c r="AV51" s="41">
        <f>(AV50*AW50)*AV48</f>
        <v>125</v>
      </c>
      <c r="AW51" s="42"/>
      <c r="AX51" s="43"/>
      <c r="AY51" s="41">
        <f>(AY50*AZ50)*AY48</f>
        <v>0</v>
      </c>
      <c r="AZ51" s="42"/>
      <c r="BA51" s="43"/>
      <c r="BB51" s="41">
        <f>(BB50*BC50)*BB48</f>
        <v>0</v>
      </c>
      <c r="BC51" s="42"/>
      <c r="BD51" s="43"/>
    </row>
    <row r="52" spans="1:56" x14ac:dyDescent="0.2">
      <c r="A52" s="49" t="s">
        <v>28</v>
      </c>
      <c r="B52" s="35" t="s">
        <v>3</v>
      </c>
      <c r="C52" s="36"/>
      <c r="D52" s="36"/>
      <c r="E52" s="7" t="s">
        <v>37</v>
      </c>
      <c r="F52" s="7" t="s">
        <v>38</v>
      </c>
      <c r="G52" s="7"/>
      <c r="H52" s="7"/>
      <c r="I52" s="8" t="s">
        <v>40</v>
      </c>
      <c r="J52" s="35" t="s">
        <v>3</v>
      </c>
      <c r="K52" s="36"/>
      <c r="L52" s="37"/>
      <c r="M52" s="35" t="s">
        <v>4</v>
      </c>
      <c r="N52" s="36"/>
      <c r="O52" s="36"/>
      <c r="P52" s="7" t="s">
        <v>37</v>
      </c>
      <c r="Q52" s="7" t="s">
        <v>38</v>
      </c>
      <c r="R52" s="7"/>
      <c r="S52" s="7"/>
      <c r="T52" s="8" t="s">
        <v>40</v>
      </c>
      <c r="U52" s="35" t="s">
        <v>5</v>
      </c>
      <c r="V52" s="36"/>
      <c r="W52" s="37"/>
      <c r="X52" s="35" t="s">
        <v>6</v>
      </c>
      <c r="Y52" s="36"/>
      <c r="Z52" s="37"/>
      <c r="AA52" s="35" t="s">
        <v>7</v>
      </c>
      <c r="AB52" s="36"/>
      <c r="AC52" s="37"/>
      <c r="AD52" s="35" t="s">
        <v>8</v>
      </c>
      <c r="AE52" s="36"/>
      <c r="AF52" s="37"/>
      <c r="AG52" s="35" t="s">
        <v>9</v>
      </c>
      <c r="AH52" s="36"/>
      <c r="AI52" s="37"/>
      <c r="AJ52" s="35" t="s">
        <v>10</v>
      </c>
      <c r="AK52" s="36"/>
      <c r="AL52" s="8" t="s">
        <v>40</v>
      </c>
      <c r="AM52" s="35" t="s">
        <v>10</v>
      </c>
      <c r="AN52" s="36"/>
      <c r="AO52" s="37"/>
      <c r="AP52" s="35" t="s">
        <v>11</v>
      </c>
      <c r="AQ52" s="36"/>
      <c r="AR52" s="37"/>
      <c r="AS52" s="35" t="s">
        <v>12</v>
      </c>
      <c r="AT52" s="36"/>
      <c r="AU52" s="37"/>
      <c r="AV52" s="31" t="s">
        <v>13</v>
      </c>
      <c r="AW52" s="34"/>
      <c r="AX52" s="17" t="s">
        <v>40</v>
      </c>
      <c r="AY52" s="35" t="s">
        <v>13</v>
      </c>
      <c r="AZ52" s="36"/>
      <c r="BA52" s="37"/>
      <c r="BB52" s="35" t="s">
        <v>13</v>
      </c>
      <c r="BC52" s="36"/>
      <c r="BD52" s="37"/>
    </row>
    <row r="53" spans="1:56" x14ac:dyDescent="0.2">
      <c r="A53" s="50"/>
      <c r="B53" s="38">
        <v>1</v>
      </c>
      <c r="C53" s="39"/>
      <c r="D53" s="39"/>
      <c r="E53" s="6" t="s">
        <v>31</v>
      </c>
      <c r="F53" s="6" t="s">
        <v>32</v>
      </c>
      <c r="G53" s="6" t="s">
        <v>33</v>
      </c>
      <c r="H53" s="6" t="s">
        <v>34</v>
      </c>
      <c r="I53" s="9" t="s">
        <v>39</v>
      </c>
      <c r="J53" s="38">
        <v>0</v>
      </c>
      <c r="K53" s="39"/>
      <c r="L53" s="40"/>
      <c r="M53" s="38">
        <v>1</v>
      </c>
      <c r="N53" s="39"/>
      <c r="O53" s="39"/>
      <c r="P53" s="6" t="s">
        <v>31</v>
      </c>
      <c r="Q53" s="6" t="s">
        <v>32</v>
      </c>
      <c r="R53" s="6" t="s">
        <v>33</v>
      </c>
      <c r="S53" s="6" t="s">
        <v>34</v>
      </c>
      <c r="T53" s="9" t="s">
        <v>39</v>
      </c>
      <c r="U53" s="38">
        <v>1</v>
      </c>
      <c r="V53" s="39"/>
      <c r="W53" s="40"/>
      <c r="X53" s="38">
        <v>2</v>
      </c>
      <c r="Y53" s="39"/>
      <c r="Z53" s="40"/>
      <c r="AA53" s="38">
        <v>1</v>
      </c>
      <c r="AB53" s="39"/>
      <c r="AC53" s="40"/>
      <c r="AD53" s="38">
        <v>1</v>
      </c>
      <c r="AE53" s="39"/>
      <c r="AF53" s="40"/>
      <c r="AG53" s="38">
        <v>1</v>
      </c>
      <c r="AH53" s="39"/>
      <c r="AI53" s="40"/>
      <c r="AJ53" s="38">
        <v>20</v>
      </c>
      <c r="AK53" s="39"/>
      <c r="AL53" s="12" t="s">
        <v>41</v>
      </c>
      <c r="AM53" s="38">
        <v>0</v>
      </c>
      <c r="AN53" s="39"/>
      <c r="AO53" s="40"/>
      <c r="AP53" s="38">
        <v>1</v>
      </c>
      <c r="AQ53" s="39"/>
      <c r="AR53" s="40"/>
      <c r="AS53" s="38">
        <v>0</v>
      </c>
      <c r="AT53" s="39"/>
      <c r="AU53" s="40"/>
      <c r="AV53" s="29">
        <v>17</v>
      </c>
      <c r="AW53" s="33"/>
      <c r="AX53" s="9" t="s">
        <v>42</v>
      </c>
      <c r="AY53" s="38">
        <v>0</v>
      </c>
      <c r="AZ53" s="39"/>
      <c r="BA53" s="40"/>
      <c r="BB53" s="38">
        <v>0</v>
      </c>
      <c r="BC53" s="39"/>
      <c r="BD53" s="40"/>
    </row>
    <row r="54" spans="1:56" x14ac:dyDescent="0.2">
      <c r="A54" s="50"/>
      <c r="B54" s="10" t="s">
        <v>0</v>
      </c>
      <c r="C54" s="1" t="s">
        <v>1</v>
      </c>
      <c r="D54" s="1" t="s">
        <v>2</v>
      </c>
      <c r="E54" s="1" t="s">
        <v>35</v>
      </c>
      <c r="F54" s="1" t="s">
        <v>35</v>
      </c>
      <c r="G54" s="1" t="s">
        <v>36</v>
      </c>
      <c r="H54" s="1" t="s">
        <v>36</v>
      </c>
      <c r="I54" s="25">
        <f>H55+G55+F56+E56</f>
        <v>62</v>
      </c>
      <c r="J54" s="10" t="s">
        <v>0</v>
      </c>
      <c r="K54" s="1" t="s">
        <v>1</v>
      </c>
      <c r="L54" s="12" t="s">
        <v>2</v>
      </c>
      <c r="M54" s="10" t="s">
        <v>0</v>
      </c>
      <c r="N54" s="1" t="s">
        <v>1</v>
      </c>
      <c r="O54" s="1" t="s">
        <v>2</v>
      </c>
      <c r="P54" s="1" t="s">
        <v>35</v>
      </c>
      <c r="Q54" s="1" t="s">
        <v>35</v>
      </c>
      <c r="R54" s="1" t="s">
        <v>36</v>
      </c>
      <c r="S54" s="1" t="s">
        <v>36</v>
      </c>
      <c r="T54" s="25">
        <f>S55+R55+Q56+P56</f>
        <v>46.4</v>
      </c>
      <c r="U54" s="10" t="s">
        <v>0</v>
      </c>
      <c r="V54" s="1" t="s">
        <v>1</v>
      </c>
      <c r="W54" s="12" t="s">
        <v>2</v>
      </c>
      <c r="X54" s="10" t="s">
        <v>0</v>
      </c>
      <c r="Y54" s="1" t="s">
        <v>1</v>
      </c>
      <c r="Z54" s="12" t="s">
        <v>2</v>
      </c>
      <c r="AA54" s="10" t="s">
        <v>0</v>
      </c>
      <c r="AB54" s="1" t="s">
        <v>1</v>
      </c>
      <c r="AC54" s="12" t="s">
        <v>2</v>
      </c>
      <c r="AD54" s="10" t="s">
        <v>0</v>
      </c>
      <c r="AE54" s="1" t="s">
        <v>1</v>
      </c>
      <c r="AF54" s="12" t="s">
        <v>2</v>
      </c>
      <c r="AG54" s="10" t="s">
        <v>0</v>
      </c>
      <c r="AH54" s="1" t="s">
        <v>1</v>
      </c>
      <c r="AI54" s="12" t="s">
        <v>2</v>
      </c>
      <c r="AJ54" s="10" t="s">
        <v>0</v>
      </c>
      <c r="AK54" s="1" t="s">
        <v>1</v>
      </c>
      <c r="AL54" s="12" t="s">
        <v>35</v>
      </c>
      <c r="AM54" s="10" t="s">
        <v>0</v>
      </c>
      <c r="AN54" s="1" t="s">
        <v>1</v>
      </c>
      <c r="AO54" s="12" t="s">
        <v>2</v>
      </c>
      <c r="AP54" s="10" t="s">
        <v>0</v>
      </c>
      <c r="AQ54" s="1" t="s">
        <v>1</v>
      </c>
      <c r="AR54" s="12" t="s">
        <v>2</v>
      </c>
      <c r="AS54" s="10" t="s">
        <v>0</v>
      </c>
      <c r="AT54" s="1" t="s">
        <v>1</v>
      </c>
      <c r="AU54" s="12" t="s">
        <v>2</v>
      </c>
      <c r="AV54" s="10" t="s">
        <v>0</v>
      </c>
      <c r="AW54" s="1" t="s">
        <v>1</v>
      </c>
      <c r="AX54" s="12" t="s">
        <v>35</v>
      </c>
      <c r="AY54" s="10" t="s">
        <v>0</v>
      </c>
      <c r="AZ54" s="1" t="s">
        <v>1</v>
      </c>
      <c r="BA54" s="12" t="s">
        <v>2</v>
      </c>
      <c r="BB54" s="10" t="s">
        <v>0</v>
      </c>
      <c r="BC54" s="1" t="s">
        <v>1</v>
      </c>
      <c r="BD54" s="12" t="s">
        <v>2</v>
      </c>
    </row>
    <row r="55" spans="1:56" x14ac:dyDescent="0.2">
      <c r="A55" s="50"/>
      <c r="B55" s="11">
        <v>2.6</v>
      </c>
      <c r="C55" s="4">
        <v>8</v>
      </c>
      <c r="D55" s="4">
        <v>6</v>
      </c>
      <c r="E55" s="4">
        <f>B55*C55</f>
        <v>20.8</v>
      </c>
      <c r="F55" s="4">
        <f>C55*B55</f>
        <v>20.8</v>
      </c>
      <c r="G55" s="4">
        <f>B55*D55</f>
        <v>15.600000000000001</v>
      </c>
      <c r="H55" s="4">
        <f>B55*D55</f>
        <v>15.600000000000001</v>
      </c>
      <c r="I55" s="26"/>
      <c r="J55" s="11">
        <v>0</v>
      </c>
      <c r="K55" s="4">
        <v>0</v>
      </c>
      <c r="L55" s="16">
        <v>0</v>
      </c>
      <c r="M55" s="11">
        <v>2.6</v>
      </c>
      <c r="N55" s="4">
        <v>6</v>
      </c>
      <c r="O55" s="4">
        <v>5</v>
      </c>
      <c r="P55" s="4">
        <f>M55*N55</f>
        <v>15.600000000000001</v>
      </c>
      <c r="Q55" s="4">
        <f>N55*M55</f>
        <v>15.600000000000001</v>
      </c>
      <c r="R55" s="4">
        <f>M55*O55</f>
        <v>13</v>
      </c>
      <c r="S55" s="4">
        <f>M55*O55</f>
        <v>13</v>
      </c>
      <c r="T55" s="26"/>
      <c r="U55" s="11">
        <v>2.6</v>
      </c>
      <c r="V55" s="4">
        <v>8</v>
      </c>
      <c r="W55" s="16">
        <v>3</v>
      </c>
      <c r="X55" s="11">
        <v>2.6</v>
      </c>
      <c r="Y55" s="4">
        <v>6</v>
      </c>
      <c r="Z55" s="16">
        <v>4</v>
      </c>
      <c r="AA55" s="11">
        <v>2.6</v>
      </c>
      <c r="AB55" s="4">
        <v>4</v>
      </c>
      <c r="AC55" s="16">
        <v>2</v>
      </c>
      <c r="AD55" s="11">
        <v>2.6</v>
      </c>
      <c r="AE55" s="4">
        <v>5</v>
      </c>
      <c r="AF55" s="16">
        <v>6</v>
      </c>
      <c r="AG55" s="11">
        <v>2.6</v>
      </c>
      <c r="AH55" s="4">
        <v>16</v>
      </c>
      <c r="AI55" s="16">
        <v>12</v>
      </c>
      <c r="AJ55" s="11">
        <v>2</v>
      </c>
      <c r="AK55" s="4">
        <v>1</v>
      </c>
      <c r="AL55" s="27">
        <f>AJ55*AK55</f>
        <v>2</v>
      </c>
      <c r="AM55" s="11">
        <v>0</v>
      </c>
      <c r="AN55" s="4">
        <v>0</v>
      </c>
      <c r="AO55" s="16">
        <v>0</v>
      </c>
      <c r="AP55" s="11">
        <v>2.6</v>
      </c>
      <c r="AQ55" s="4">
        <v>4</v>
      </c>
      <c r="AR55" s="16">
        <v>3</v>
      </c>
      <c r="AS55" s="11">
        <v>0</v>
      </c>
      <c r="AT55" s="4">
        <v>0</v>
      </c>
      <c r="AU55" s="16">
        <v>0</v>
      </c>
      <c r="AV55" s="11">
        <v>2.2000000000000002</v>
      </c>
      <c r="AW55" s="4">
        <v>2</v>
      </c>
      <c r="AX55" s="18">
        <f>AV55*AW55</f>
        <v>4.4000000000000004</v>
      </c>
      <c r="AY55" s="11">
        <v>0</v>
      </c>
      <c r="AZ55" s="4">
        <v>0</v>
      </c>
      <c r="BA55" s="16"/>
      <c r="BB55" s="11">
        <v>0</v>
      </c>
      <c r="BC55" s="4">
        <v>0</v>
      </c>
      <c r="BD55" s="16"/>
    </row>
    <row r="56" spans="1:56" ht="12" thickBot="1" x14ac:dyDescent="0.25">
      <c r="A56" s="51"/>
      <c r="B56" s="41">
        <f>(2*(B55*C55)+2*(B55*D55))*B53</f>
        <v>72.800000000000011</v>
      </c>
      <c r="C56" s="42"/>
      <c r="D56" s="52"/>
      <c r="E56" s="13">
        <f>E55-AL55</f>
        <v>18.8</v>
      </c>
      <c r="F56" s="14">
        <f>F55-(2*AX55)</f>
        <v>12</v>
      </c>
      <c r="G56" s="14"/>
      <c r="H56" s="14"/>
      <c r="I56" s="15">
        <f>I54*B53</f>
        <v>62</v>
      </c>
      <c r="J56" s="41">
        <f>(2*(J55*K55)+2*(J55*L55))*J53</f>
        <v>0</v>
      </c>
      <c r="K56" s="42"/>
      <c r="L56" s="43"/>
      <c r="M56" s="41">
        <f>(2*(M55*N55)+2*(M55*O55))*M53</f>
        <v>57.2</v>
      </c>
      <c r="N56" s="42"/>
      <c r="O56" s="52"/>
      <c r="P56" s="13">
        <f>P55-AL55</f>
        <v>13.600000000000001</v>
      </c>
      <c r="Q56" s="14">
        <f>Q55-(2*AX55)</f>
        <v>6.8000000000000007</v>
      </c>
      <c r="R56" s="14"/>
      <c r="S56" s="14"/>
      <c r="T56" s="15">
        <f>T54*M53</f>
        <v>46.4</v>
      </c>
      <c r="U56" s="41">
        <f t="shared" ref="U56" si="63">(2*(U55*V55)+2*(U55*W55))*U53</f>
        <v>57.2</v>
      </c>
      <c r="V56" s="42"/>
      <c r="W56" s="43"/>
      <c r="X56" s="41">
        <f t="shared" ref="X56" si="64">(2*(X55*Y55)+2*(X55*Z55))*X53</f>
        <v>104</v>
      </c>
      <c r="Y56" s="42"/>
      <c r="Z56" s="43"/>
      <c r="AA56" s="41">
        <f t="shared" ref="AA56" si="65">(2*(AA55*AB55)+2*(AA55*AC55))*AA53</f>
        <v>31.200000000000003</v>
      </c>
      <c r="AB56" s="42"/>
      <c r="AC56" s="43"/>
      <c r="AD56" s="41">
        <f t="shared" ref="AD56" si="66">(2*(AD55*AE55)+2*(AD55*AF55))*AD53</f>
        <v>57.2</v>
      </c>
      <c r="AE56" s="42"/>
      <c r="AF56" s="43"/>
      <c r="AG56" s="41">
        <f>(AG55*AH55)*AG53</f>
        <v>41.6</v>
      </c>
      <c r="AH56" s="42"/>
      <c r="AI56" s="43"/>
      <c r="AJ56" s="47">
        <f>(AJ55*AK55)*AJ53</f>
        <v>40</v>
      </c>
      <c r="AK56" s="48"/>
      <c r="AL56" s="28"/>
      <c r="AM56" s="41">
        <f>(AM55*AN55)*AM53</f>
        <v>0</v>
      </c>
      <c r="AN56" s="42"/>
      <c r="AO56" s="43"/>
      <c r="AP56" s="41">
        <f t="shared" ref="AP56" si="67">(2*(AP55*AQ55)+2*(AP55*AR55))*AP53</f>
        <v>36.400000000000006</v>
      </c>
      <c r="AQ56" s="42"/>
      <c r="AR56" s="43"/>
      <c r="AS56" s="41">
        <f>((AS55*AT55)+(AS55*AU55))*AS53</f>
        <v>0</v>
      </c>
      <c r="AT56" s="42"/>
      <c r="AU56" s="43"/>
      <c r="AV56" s="41">
        <f>(AV55*AW55)*AV53</f>
        <v>74.800000000000011</v>
      </c>
      <c r="AW56" s="42"/>
      <c r="AX56" s="43"/>
      <c r="AY56" s="41">
        <f>(AY55*AZ55)*AY53</f>
        <v>0</v>
      </c>
      <c r="AZ56" s="42"/>
      <c r="BA56" s="43"/>
      <c r="BB56" s="41">
        <f>(BB55*BC55)*BB53</f>
        <v>0</v>
      </c>
      <c r="BC56" s="42"/>
      <c r="BD56" s="43"/>
    </row>
    <row r="57" spans="1:56" x14ac:dyDescent="0.2">
      <c r="A57" s="49" t="s">
        <v>29</v>
      </c>
      <c r="B57" s="35" t="s">
        <v>3</v>
      </c>
      <c r="C57" s="36"/>
      <c r="D57" s="36"/>
      <c r="E57" s="7" t="s">
        <v>37</v>
      </c>
      <c r="F57" s="7" t="s">
        <v>38</v>
      </c>
      <c r="G57" s="7"/>
      <c r="H57" s="7"/>
      <c r="I57" s="8" t="s">
        <v>40</v>
      </c>
      <c r="J57" s="35" t="s">
        <v>3</v>
      </c>
      <c r="K57" s="36"/>
      <c r="L57" s="37"/>
      <c r="M57" s="35" t="s">
        <v>4</v>
      </c>
      <c r="N57" s="36"/>
      <c r="O57" s="36"/>
      <c r="P57" s="7" t="s">
        <v>37</v>
      </c>
      <c r="Q57" s="7" t="s">
        <v>38</v>
      </c>
      <c r="R57" s="7"/>
      <c r="S57" s="7"/>
      <c r="T57" s="8" t="s">
        <v>40</v>
      </c>
      <c r="U57" s="35" t="s">
        <v>5</v>
      </c>
      <c r="V57" s="36"/>
      <c r="W57" s="37"/>
      <c r="X57" s="35" t="s">
        <v>6</v>
      </c>
      <c r="Y57" s="36"/>
      <c r="Z57" s="37"/>
      <c r="AA57" s="35" t="s">
        <v>7</v>
      </c>
      <c r="AB57" s="36"/>
      <c r="AC57" s="37"/>
      <c r="AD57" s="35" t="s">
        <v>8</v>
      </c>
      <c r="AE57" s="36"/>
      <c r="AF57" s="37"/>
      <c r="AG57" s="35" t="s">
        <v>9</v>
      </c>
      <c r="AH57" s="36"/>
      <c r="AI57" s="37"/>
      <c r="AJ57" s="35" t="s">
        <v>10</v>
      </c>
      <c r="AK57" s="36"/>
      <c r="AL57" s="8" t="s">
        <v>40</v>
      </c>
      <c r="AM57" s="35" t="s">
        <v>10</v>
      </c>
      <c r="AN57" s="36"/>
      <c r="AO57" s="37"/>
      <c r="AP57" s="35" t="s">
        <v>11</v>
      </c>
      <c r="AQ57" s="36"/>
      <c r="AR57" s="37"/>
      <c r="AS57" s="35" t="s">
        <v>12</v>
      </c>
      <c r="AT57" s="36"/>
      <c r="AU57" s="37"/>
      <c r="AV57" s="31" t="s">
        <v>13</v>
      </c>
      <c r="AW57" s="34"/>
      <c r="AX57" s="17" t="s">
        <v>40</v>
      </c>
      <c r="AY57" s="35" t="s">
        <v>13</v>
      </c>
      <c r="AZ57" s="36"/>
      <c r="BA57" s="37"/>
      <c r="BB57" s="35" t="s">
        <v>13</v>
      </c>
      <c r="BC57" s="36"/>
      <c r="BD57" s="37"/>
    </row>
    <row r="58" spans="1:56" x14ac:dyDescent="0.2">
      <c r="A58" s="50"/>
      <c r="B58" s="38">
        <v>1</v>
      </c>
      <c r="C58" s="39"/>
      <c r="D58" s="39"/>
      <c r="E58" s="6" t="s">
        <v>31</v>
      </c>
      <c r="F58" s="6" t="s">
        <v>32</v>
      </c>
      <c r="G58" s="6" t="s">
        <v>33</v>
      </c>
      <c r="H58" s="6" t="s">
        <v>34</v>
      </c>
      <c r="I58" s="9" t="s">
        <v>39</v>
      </c>
      <c r="J58" s="38">
        <v>0</v>
      </c>
      <c r="K58" s="39"/>
      <c r="L58" s="40"/>
      <c r="M58" s="38">
        <v>1</v>
      </c>
      <c r="N58" s="39"/>
      <c r="O58" s="39"/>
      <c r="P58" s="6" t="s">
        <v>31</v>
      </c>
      <c r="Q58" s="6" t="s">
        <v>32</v>
      </c>
      <c r="R58" s="6" t="s">
        <v>33</v>
      </c>
      <c r="S58" s="6" t="s">
        <v>34</v>
      </c>
      <c r="T58" s="9" t="s">
        <v>39</v>
      </c>
      <c r="U58" s="38">
        <v>0</v>
      </c>
      <c r="V58" s="39"/>
      <c r="W58" s="40"/>
      <c r="X58" s="38">
        <v>2</v>
      </c>
      <c r="Y58" s="39"/>
      <c r="Z58" s="40"/>
      <c r="AA58" s="38">
        <v>1</v>
      </c>
      <c r="AB58" s="39"/>
      <c r="AC58" s="40"/>
      <c r="AD58" s="38">
        <v>1</v>
      </c>
      <c r="AE58" s="39"/>
      <c r="AF58" s="40"/>
      <c r="AG58" s="38">
        <v>1</v>
      </c>
      <c r="AH58" s="39"/>
      <c r="AI58" s="40"/>
      <c r="AJ58" s="38">
        <v>9</v>
      </c>
      <c r="AK58" s="39"/>
      <c r="AL58" s="12" t="s">
        <v>41</v>
      </c>
      <c r="AM58" s="38">
        <v>0</v>
      </c>
      <c r="AN58" s="39"/>
      <c r="AO58" s="40"/>
      <c r="AP58" s="38">
        <v>0</v>
      </c>
      <c r="AQ58" s="39"/>
      <c r="AR58" s="40"/>
      <c r="AS58" s="38">
        <v>2</v>
      </c>
      <c r="AT58" s="39"/>
      <c r="AU58" s="40"/>
      <c r="AV58" s="29">
        <v>25</v>
      </c>
      <c r="AW58" s="33"/>
      <c r="AX58" s="9" t="s">
        <v>42</v>
      </c>
      <c r="AY58" s="38">
        <v>0</v>
      </c>
      <c r="AZ58" s="39"/>
      <c r="BA58" s="40"/>
      <c r="BB58" s="38">
        <v>0</v>
      </c>
      <c r="BC58" s="39"/>
      <c r="BD58" s="40"/>
    </row>
    <row r="59" spans="1:56" x14ac:dyDescent="0.2">
      <c r="A59" s="50"/>
      <c r="B59" s="10" t="s">
        <v>0</v>
      </c>
      <c r="C59" s="1" t="s">
        <v>1</v>
      </c>
      <c r="D59" s="1" t="s">
        <v>2</v>
      </c>
      <c r="E59" s="1" t="s">
        <v>35</v>
      </c>
      <c r="F59" s="1" t="s">
        <v>35</v>
      </c>
      <c r="G59" s="1" t="s">
        <v>36</v>
      </c>
      <c r="H59" s="1" t="s">
        <v>36</v>
      </c>
      <c r="I59" s="25">
        <f>H60+G60+F61+E61</f>
        <v>83</v>
      </c>
      <c r="J59" s="10" t="s">
        <v>0</v>
      </c>
      <c r="K59" s="1" t="s">
        <v>1</v>
      </c>
      <c r="L59" s="12" t="s">
        <v>2</v>
      </c>
      <c r="M59" s="10" t="s">
        <v>0</v>
      </c>
      <c r="N59" s="1" t="s">
        <v>1</v>
      </c>
      <c r="O59" s="1" t="s">
        <v>2</v>
      </c>
      <c r="P59" s="1" t="s">
        <v>35</v>
      </c>
      <c r="Q59" s="1" t="s">
        <v>35</v>
      </c>
      <c r="R59" s="1" t="s">
        <v>36</v>
      </c>
      <c r="S59" s="1" t="s">
        <v>36</v>
      </c>
      <c r="T59" s="25">
        <f>S60+R60+Q61+P61</f>
        <v>83</v>
      </c>
      <c r="U59" s="10" t="s">
        <v>0</v>
      </c>
      <c r="V59" s="1" t="s">
        <v>1</v>
      </c>
      <c r="W59" s="12" t="s">
        <v>2</v>
      </c>
      <c r="X59" s="10" t="s">
        <v>0</v>
      </c>
      <c r="Y59" s="1" t="s">
        <v>1</v>
      </c>
      <c r="Z59" s="12" t="s">
        <v>2</v>
      </c>
      <c r="AA59" s="10" t="s">
        <v>0</v>
      </c>
      <c r="AB59" s="1" t="s">
        <v>1</v>
      </c>
      <c r="AC59" s="12" t="s">
        <v>2</v>
      </c>
      <c r="AD59" s="10" t="s">
        <v>0</v>
      </c>
      <c r="AE59" s="1" t="s">
        <v>1</v>
      </c>
      <c r="AF59" s="12" t="s">
        <v>2</v>
      </c>
      <c r="AG59" s="10" t="s">
        <v>0</v>
      </c>
      <c r="AH59" s="1" t="s">
        <v>1</v>
      </c>
      <c r="AI59" s="12" t="s">
        <v>2</v>
      </c>
      <c r="AJ59" s="10" t="s">
        <v>0</v>
      </c>
      <c r="AK59" s="1" t="s">
        <v>1</v>
      </c>
      <c r="AL59" s="12" t="s">
        <v>35</v>
      </c>
      <c r="AM59" s="10" t="s">
        <v>0</v>
      </c>
      <c r="AN59" s="1" t="s">
        <v>1</v>
      </c>
      <c r="AO59" s="12" t="s">
        <v>2</v>
      </c>
      <c r="AP59" s="10" t="s">
        <v>0</v>
      </c>
      <c r="AQ59" s="1" t="s">
        <v>1</v>
      </c>
      <c r="AR59" s="12" t="s">
        <v>2</v>
      </c>
      <c r="AS59" s="10" t="s">
        <v>0</v>
      </c>
      <c r="AT59" s="1" t="s">
        <v>1</v>
      </c>
      <c r="AU59" s="12" t="s">
        <v>2</v>
      </c>
      <c r="AV59" s="10" t="s">
        <v>0</v>
      </c>
      <c r="AW59" s="1" t="s">
        <v>1</v>
      </c>
      <c r="AX59" s="12" t="s">
        <v>35</v>
      </c>
      <c r="AY59" s="10" t="s">
        <v>0</v>
      </c>
      <c r="AZ59" s="1" t="s">
        <v>1</v>
      </c>
      <c r="BA59" s="12" t="s">
        <v>2</v>
      </c>
      <c r="BB59" s="10" t="s">
        <v>0</v>
      </c>
      <c r="BC59" s="1" t="s">
        <v>1</v>
      </c>
      <c r="BD59" s="12" t="s">
        <v>2</v>
      </c>
    </row>
    <row r="60" spans="1:56" x14ac:dyDescent="0.2">
      <c r="A60" s="50"/>
      <c r="B60" s="11">
        <v>4</v>
      </c>
      <c r="C60" s="4">
        <v>5</v>
      </c>
      <c r="D60" s="4">
        <v>6</v>
      </c>
      <c r="E60" s="4">
        <f>B60*C60</f>
        <v>20</v>
      </c>
      <c r="F60" s="4">
        <f>C60*B60</f>
        <v>20</v>
      </c>
      <c r="G60" s="4">
        <f>B60*D60</f>
        <v>24</v>
      </c>
      <c r="H60" s="4">
        <f>B60*D60</f>
        <v>24</v>
      </c>
      <c r="I60" s="26"/>
      <c r="J60" s="11">
        <v>0</v>
      </c>
      <c r="K60" s="4">
        <v>0</v>
      </c>
      <c r="L60" s="16">
        <v>0</v>
      </c>
      <c r="M60" s="11">
        <v>4</v>
      </c>
      <c r="N60" s="4">
        <v>6</v>
      </c>
      <c r="O60" s="4">
        <v>5</v>
      </c>
      <c r="P60" s="4">
        <f>M60*N60</f>
        <v>24</v>
      </c>
      <c r="Q60" s="4">
        <f>N60*M60</f>
        <v>24</v>
      </c>
      <c r="R60" s="4">
        <f>M60*O60</f>
        <v>20</v>
      </c>
      <c r="S60" s="4">
        <f>M60*O60</f>
        <v>20</v>
      </c>
      <c r="T60" s="26"/>
      <c r="U60" s="11">
        <v>0</v>
      </c>
      <c r="V60" s="4">
        <v>0</v>
      </c>
      <c r="W60" s="16">
        <v>0</v>
      </c>
      <c r="X60" s="11">
        <v>4</v>
      </c>
      <c r="Y60" s="4">
        <v>5</v>
      </c>
      <c r="Z60" s="16">
        <v>2</v>
      </c>
      <c r="AA60" s="11">
        <v>4</v>
      </c>
      <c r="AB60" s="4">
        <v>7</v>
      </c>
      <c r="AC60" s="16">
        <v>2.4500000000000002</v>
      </c>
      <c r="AD60" s="11">
        <v>4</v>
      </c>
      <c r="AE60" s="4">
        <v>5</v>
      </c>
      <c r="AF60" s="16">
        <v>2.5</v>
      </c>
      <c r="AG60" s="11">
        <v>4</v>
      </c>
      <c r="AH60" s="4">
        <v>40</v>
      </c>
      <c r="AI60" s="16">
        <v>2.5</v>
      </c>
      <c r="AJ60" s="11">
        <v>2</v>
      </c>
      <c r="AK60" s="4">
        <v>1</v>
      </c>
      <c r="AL60" s="27">
        <f>AJ60*AK60</f>
        <v>2</v>
      </c>
      <c r="AM60" s="11">
        <v>0</v>
      </c>
      <c r="AN60" s="4">
        <v>0</v>
      </c>
      <c r="AO60" s="16">
        <v>0</v>
      </c>
      <c r="AP60" s="11">
        <v>0</v>
      </c>
      <c r="AQ60" s="4">
        <v>0</v>
      </c>
      <c r="AR60" s="16">
        <v>0</v>
      </c>
      <c r="AS60" s="11">
        <v>2</v>
      </c>
      <c r="AT60" s="4">
        <v>10</v>
      </c>
      <c r="AU60" s="16">
        <v>8.5</v>
      </c>
      <c r="AV60" s="11">
        <v>1.5</v>
      </c>
      <c r="AW60" s="4">
        <v>1</v>
      </c>
      <c r="AX60" s="18">
        <f>AV60*AW60</f>
        <v>1.5</v>
      </c>
      <c r="AY60" s="11">
        <v>0</v>
      </c>
      <c r="AZ60" s="4">
        <v>0</v>
      </c>
      <c r="BA60" s="16"/>
      <c r="BB60" s="11">
        <v>0</v>
      </c>
      <c r="BC60" s="4">
        <v>0</v>
      </c>
      <c r="BD60" s="16"/>
    </row>
    <row r="61" spans="1:56" ht="12" thickBot="1" x14ac:dyDescent="0.25">
      <c r="A61" s="51"/>
      <c r="B61" s="41">
        <f>(2*(B60*C60)+2*(B60*D60))*B58</f>
        <v>88</v>
      </c>
      <c r="C61" s="42"/>
      <c r="D61" s="52"/>
      <c r="E61" s="13">
        <f>E60-AL60</f>
        <v>18</v>
      </c>
      <c r="F61" s="14">
        <f>F60-(2*AX60)</f>
        <v>17</v>
      </c>
      <c r="G61" s="14"/>
      <c r="H61" s="14"/>
      <c r="I61" s="15">
        <f>I59*B58</f>
        <v>83</v>
      </c>
      <c r="J61" s="41">
        <f>(2*(J60*K60)+2*(J60*L60))*J58</f>
        <v>0</v>
      </c>
      <c r="K61" s="42"/>
      <c r="L61" s="43"/>
      <c r="M61" s="41">
        <f>(2*(M60*N60)+2*(M60*O60))*M58</f>
        <v>88</v>
      </c>
      <c r="N61" s="42"/>
      <c r="O61" s="52"/>
      <c r="P61" s="13">
        <f>P60-AL60</f>
        <v>22</v>
      </c>
      <c r="Q61" s="14">
        <f>Q60-(2*AX60)</f>
        <v>21</v>
      </c>
      <c r="R61" s="14"/>
      <c r="S61" s="14"/>
      <c r="T61" s="15">
        <f>T59*M58</f>
        <v>83</v>
      </c>
      <c r="U61" s="41">
        <f t="shared" ref="U61" si="68">(2*(U60*V60)+2*(U60*W60))*U58</f>
        <v>0</v>
      </c>
      <c r="V61" s="42"/>
      <c r="W61" s="43"/>
      <c r="X61" s="41">
        <f t="shared" ref="X61" si="69">(2*(X60*Y60)+2*(X60*Z60))*X58</f>
        <v>112</v>
      </c>
      <c r="Y61" s="42"/>
      <c r="Z61" s="43"/>
      <c r="AA61" s="41">
        <f t="shared" ref="AA61" si="70">(2*(AA60*AB60)+2*(AA60*AC60))*AA58</f>
        <v>75.599999999999994</v>
      </c>
      <c r="AB61" s="42"/>
      <c r="AC61" s="43"/>
      <c r="AD61" s="41">
        <f t="shared" ref="AD61" si="71">(2*(AD60*AE60)+2*(AD60*AF60))*AD58</f>
        <v>60</v>
      </c>
      <c r="AE61" s="42"/>
      <c r="AF61" s="43"/>
      <c r="AG61" s="41">
        <f>(AG60*AH60)*AG58</f>
        <v>160</v>
      </c>
      <c r="AH61" s="42"/>
      <c r="AI61" s="43"/>
      <c r="AJ61" s="47">
        <f>(AJ60*AK60)*AJ58</f>
        <v>18</v>
      </c>
      <c r="AK61" s="48"/>
      <c r="AL61" s="28"/>
      <c r="AM61" s="41">
        <f>(AM60*AN60)*AM58</f>
        <v>0</v>
      </c>
      <c r="AN61" s="42"/>
      <c r="AO61" s="43"/>
      <c r="AP61" s="41">
        <f t="shared" ref="AP61" si="72">(2*(AP60*AQ60)+2*(AP60*AR60))*AP58</f>
        <v>0</v>
      </c>
      <c r="AQ61" s="42"/>
      <c r="AR61" s="43"/>
      <c r="AS61" s="41">
        <f>((AS60*AT60)+(AS60*AU60))*AS58</f>
        <v>74</v>
      </c>
      <c r="AT61" s="42"/>
      <c r="AU61" s="43"/>
      <c r="AV61" s="41">
        <f>(AV60*AW60)*AV58</f>
        <v>37.5</v>
      </c>
      <c r="AW61" s="42"/>
      <c r="AX61" s="43"/>
      <c r="AY61" s="41">
        <f>(AY60*AZ60)*AY58</f>
        <v>0</v>
      </c>
      <c r="AZ61" s="42"/>
      <c r="BA61" s="43"/>
      <c r="BB61" s="41">
        <f>(BB60*BC60)*BB58</f>
        <v>0</v>
      </c>
      <c r="BC61" s="42"/>
      <c r="BD61" s="43"/>
    </row>
    <row r="62" spans="1:56" ht="12" thickBot="1" x14ac:dyDescent="0.25"/>
    <row r="63" spans="1:56" ht="12" thickBot="1" x14ac:dyDescent="0.25">
      <c r="I63" s="20"/>
      <c r="K63" s="22" t="s">
        <v>45</v>
      </c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4"/>
    </row>
    <row r="64" spans="1:56" ht="12" thickBot="1" x14ac:dyDescent="0.25"/>
    <row r="65" spans="9:27" ht="12" thickBot="1" x14ac:dyDescent="0.25">
      <c r="I65" s="21"/>
      <c r="K65" s="22" t="s">
        <v>46</v>
      </c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4"/>
    </row>
  </sheetData>
  <mergeCells count="591">
    <mergeCell ref="AM2:AO2"/>
    <mergeCell ref="AM3:AO3"/>
    <mergeCell ref="M3:O3"/>
    <mergeCell ref="U3:W3"/>
    <mergeCell ref="X3:Z3"/>
    <mergeCell ref="B2:D2"/>
    <mergeCell ref="M2:O2"/>
    <mergeCell ref="U2:W2"/>
    <mergeCell ref="X2:Z2"/>
    <mergeCell ref="AA2:AC2"/>
    <mergeCell ref="AD2:AF2"/>
    <mergeCell ref="AV6:AX6"/>
    <mergeCell ref="AY2:BA2"/>
    <mergeCell ref="AY3:BA3"/>
    <mergeCell ref="AY6:BA6"/>
    <mergeCell ref="A2:A6"/>
    <mergeCell ref="B6:D6"/>
    <mergeCell ref="M6:O6"/>
    <mergeCell ref="U6:W6"/>
    <mergeCell ref="X6:Z6"/>
    <mergeCell ref="AA6:AC6"/>
    <mergeCell ref="AD6:AF6"/>
    <mergeCell ref="AG6:AI6"/>
    <mergeCell ref="AJ6:AK6"/>
    <mergeCell ref="AA3:AC3"/>
    <mergeCell ref="AD3:AF3"/>
    <mergeCell ref="AG3:AI3"/>
    <mergeCell ref="AJ3:AK3"/>
    <mergeCell ref="AP3:AR3"/>
    <mergeCell ref="AS3:AU3"/>
    <mergeCell ref="AG2:AI2"/>
    <mergeCell ref="AJ2:AK2"/>
    <mergeCell ref="AP2:AR2"/>
    <mergeCell ref="AS2:AU2"/>
    <mergeCell ref="B3:D3"/>
    <mergeCell ref="AP7:AR7"/>
    <mergeCell ref="AS7:AU7"/>
    <mergeCell ref="A7:A11"/>
    <mergeCell ref="B7:D7"/>
    <mergeCell ref="M7:O7"/>
    <mergeCell ref="U7:W7"/>
    <mergeCell ref="X7:Z7"/>
    <mergeCell ref="AA7:AC7"/>
    <mergeCell ref="AP6:AR6"/>
    <mergeCell ref="AS6:AU6"/>
    <mergeCell ref="AM6:AO6"/>
    <mergeCell ref="AM7:AO7"/>
    <mergeCell ref="AS8:AU8"/>
    <mergeCell ref="AY8:BA8"/>
    <mergeCell ref="B11:D11"/>
    <mergeCell ref="M11:O11"/>
    <mergeCell ref="U11:W11"/>
    <mergeCell ref="X11:Z11"/>
    <mergeCell ref="AA11:AC11"/>
    <mergeCell ref="AD11:AF11"/>
    <mergeCell ref="AG11:AI11"/>
    <mergeCell ref="AY7:BA7"/>
    <mergeCell ref="B8:D8"/>
    <mergeCell ref="M8:O8"/>
    <mergeCell ref="U8:W8"/>
    <mergeCell ref="X8:Z8"/>
    <mergeCell ref="AA8:AC8"/>
    <mergeCell ref="AD8:AF8"/>
    <mergeCell ref="AG8:AI8"/>
    <mergeCell ref="AJ8:AK8"/>
    <mergeCell ref="AP8:AR8"/>
    <mergeCell ref="AD7:AF7"/>
    <mergeCell ref="AG7:AI7"/>
    <mergeCell ref="AJ7:AK7"/>
    <mergeCell ref="AM12:AO12"/>
    <mergeCell ref="AP12:AR12"/>
    <mergeCell ref="AS12:AU12"/>
    <mergeCell ref="AY12:BA12"/>
    <mergeCell ref="AM8:AO8"/>
    <mergeCell ref="AM11:AO11"/>
    <mergeCell ref="A12:A16"/>
    <mergeCell ref="B12:D12"/>
    <mergeCell ref="M12:O12"/>
    <mergeCell ref="U12:W12"/>
    <mergeCell ref="X12:Z12"/>
    <mergeCell ref="AA12:AC12"/>
    <mergeCell ref="AD12:AF12"/>
    <mergeCell ref="AG12:AI12"/>
    <mergeCell ref="AJ11:AK11"/>
    <mergeCell ref="AP11:AR11"/>
    <mergeCell ref="AS11:AU11"/>
    <mergeCell ref="AV11:AX11"/>
    <mergeCell ref="AY11:BA11"/>
    <mergeCell ref="AY13:BA13"/>
    <mergeCell ref="B16:D16"/>
    <mergeCell ref="M16:O16"/>
    <mergeCell ref="AP13:AR13"/>
    <mergeCell ref="AS13:AU13"/>
    <mergeCell ref="B13:D13"/>
    <mergeCell ref="M13:O13"/>
    <mergeCell ref="U13:W13"/>
    <mergeCell ref="X13:Z13"/>
    <mergeCell ref="AA13:AC13"/>
    <mergeCell ref="AD13:AF13"/>
    <mergeCell ref="J13:L13"/>
    <mergeCell ref="AG13:AI13"/>
    <mergeCell ref="AJ13:AK13"/>
    <mergeCell ref="AM13:AO13"/>
    <mergeCell ref="AP17:AR17"/>
    <mergeCell ref="AS17:AU17"/>
    <mergeCell ref="AP16:AR16"/>
    <mergeCell ref="AS16:AU16"/>
    <mergeCell ref="AV16:AX16"/>
    <mergeCell ref="AY16:BA16"/>
    <mergeCell ref="A17:A21"/>
    <mergeCell ref="B17:D17"/>
    <mergeCell ref="M17:O17"/>
    <mergeCell ref="U17:W17"/>
    <mergeCell ref="X17:Z17"/>
    <mergeCell ref="AA17:AC17"/>
    <mergeCell ref="J16:L16"/>
    <mergeCell ref="J17:L17"/>
    <mergeCell ref="J18:L18"/>
    <mergeCell ref="J21:L21"/>
    <mergeCell ref="U16:W16"/>
    <mergeCell ref="X16:Z16"/>
    <mergeCell ref="AA16:AC16"/>
    <mergeCell ref="AD16:AF16"/>
    <mergeCell ref="AG16:AI16"/>
    <mergeCell ref="AJ16:AK16"/>
    <mergeCell ref="AM16:AO16"/>
    <mergeCell ref="BB2:BD2"/>
    <mergeCell ref="BB3:BD3"/>
    <mergeCell ref="BB6:BD6"/>
    <mergeCell ref="BB7:BD7"/>
    <mergeCell ref="BB8:BD8"/>
    <mergeCell ref="BB11:BD11"/>
    <mergeCell ref="BB12:BD12"/>
    <mergeCell ref="BB13:BD13"/>
    <mergeCell ref="AD21:AF21"/>
    <mergeCell ref="AG21:AI21"/>
    <mergeCell ref="AJ21:AK21"/>
    <mergeCell ref="AM21:AO21"/>
    <mergeCell ref="AP21:AR21"/>
    <mergeCell ref="AS21:AU21"/>
    <mergeCell ref="AM18:AO18"/>
    <mergeCell ref="AP18:AR18"/>
    <mergeCell ref="AS18:AU18"/>
    <mergeCell ref="AY18:BA18"/>
    <mergeCell ref="AY17:BA17"/>
    <mergeCell ref="AD18:AF18"/>
    <mergeCell ref="AG18:AI18"/>
    <mergeCell ref="AJ18:AK18"/>
    <mergeCell ref="AJ17:AK17"/>
    <mergeCell ref="AM17:AO17"/>
    <mergeCell ref="BB16:BD16"/>
    <mergeCell ref="BB17:BD17"/>
    <mergeCell ref="BB18:BD18"/>
    <mergeCell ref="BB21:BD21"/>
    <mergeCell ref="A22:A26"/>
    <mergeCell ref="B22:D22"/>
    <mergeCell ref="M22:O22"/>
    <mergeCell ref="U22:W22"/>
    <mergeCell ref="X22:Z22"/>
    <mergeCell ref="AA22:AC22"/>
    <mergeCell ref="AV21:AX21"/>
    <mergeCell ref="AY21:BA21"/>
    <mergeCell ref="B21:D21"/>
    <mergeCell ref="M21:O21"/>
    <mergeCell ref="U21:W21"/>
    <mergeCell ref="X21:Z21"/>
    <mergeCell ref="AA21:AC21"/>
    <mergeCell ref="B18:D18"/>
    <mergeCell ref="M18:O18"/>
    <mergeCell ref="U18:W18"/>
    <mergeCell ref="X18:Z18"/>
    <mergeCell ref="AA18:AC18"/>
    <mergeCell ref="AD17:AF17"/>
    <mergeCell ref="AG17:AI17"/>
    <mergeCell ref="AM26:AO26"/>
    <mergeCell ref="AY22:BA22"/>
    <mergeCell ref="BB22:BD22"/>
    <mergeCell ref="B23:D23"/>
    <mergeCell ref="M23:O23"/>
    <mergeCell ref="U23:W23"/>
    <mergeCell ref="X23:Z23"/>
    <mergeCell ref="AA23:AC23"/>
    <mergeCell ref="AD23:AF23"/>
    <mergeCell ref="AG23:AI23"/>
    <mergeCell ref="AD22:AF22"/>
    <mergeCell ref="AG22:AI22"/>
    <mergeCell ref="AJ22:AK22"/>
    <mergeCell ref="AM22:AO22"/>
    <mergeCell ref="AP22:AR22"/>
    <mergeCell ref="AS22:AU22"/>
    <mergeCell ref="BB23:BD23"/>
    <mergeCell ref="AJ23:AK23"/>
    <mergeCell ref="AM23:AO23"/>
    <mergeCell ref="AP23:AR23"/>
    <mergeCell ref="AS23:AU23"/>
    <mergeCell ref="AY23:BA23"/>
    <mergeCell ref="J22:L22"/>
    <mergeCell ref="AP26:AR26"/>
    <mergeCell ref="AS26:AU26"/>
    <mergeCell ref="AV26:AX26"/>
    <mergeCell ref="AY26:BA26"/>
    <mergeCell ref="BB26:BD26"/>
    <mergeCell ref="A27:A31"/>
    <mergeCell ref="B27:D27"/>
    <mergeCell ref="M27:O27"/>
    <mergeCell ref="U27:W27"/>
    <mergeCell ref="X27:Z27"/>
    <mergeCell ref="AS27:AU27"/>
    <mergeCell ref="AY27:BA27"/>
    <mergeCell ref="BB27:BD27"/>
    <mergeCell ref="B28:D28"/>
    <mergeCell ref="M28:O28"/>
    <mergeCell ref="U28:W28"/>
    <mergeCell ref="X28:Z28"/>
    <mergeCell ref="AA28:AC28"/>
    <mergeCell ref="AD28:AF28"/>
    <mergeCell ref="AA27:AC27"/>
    <mergeCell ref="AD27:AF27"/>
    <mergeCell ref="AG27:AI27"/>
    <mergeCell ref="AJ27:AK27"/>
    <mergeCell ref="B26:D26"/>
    <mergeCell ref="AM27:AO27"/>
    <mergeCell ref="AP27:AR27"/>
    <mergeCell ref="AM31:AO31"/>
    <mergeCell ref="AP31:AR31"/>
    <mergeCell ref="AS31:AU31"/>
    <mergeCell ref="AV31:AX31"/>
    <mergeCell ref="AY31:BA31"/>
    <mergeCell ref="BB31:BD31"/>
    <mergeCell ref="AY28:BA28"/>
    <mergeCell ref="BB28:BD28"/>
    <mergeCell ref="AM28:AO28"/>
    <mergeCell ref="AP28:AR28"/>
    <mergeCell ref="AS28:AU28"/>
    <mergeCell ref="B31:D31"/>
    <mergeCell ref="M31:O31"/>
    <mergeCell ref="U31:W31"/>
    <mergeCell ref="X31:Z31"/>
    <mergeCell ref="AA31:AC31"/>
    <mergeCell ref="AD31:AF31"/>
    <mergeCell ref="AG31:AI31"/>
    <mergeCell ref="AJ31:AK31"/>
    <mergeCell ref="AG28:AI28"/>
    <mergeCell ref="AJ28:AK28"/>
    <mergeCell ref="J28:L28"/>
    <mergeCell ref="J31:L31"/>
    <mergeCell ref="AY32:BA32"/>
    <mergeCell ref="BB32:BD32"/>
    <mergeCell ref="B33:D33"/>
    <mergeCell ref="M33:O33"/>
    <mergeCell ref="U33:W33"/>
    <mergeCell ref="X33:Z33"/>
    <mergeCell ref="AA33:AC33"/>
    <mergeCell ref="AD33:AF33"/>
    <mergeCell ref="AG33:AI33"/>
    <mergeCell ref="AD32:AF32"/>
    <mergeCell ref="AG32:AI32"/>
    <mergeCell ref="AJ32:AK32"/>
    <mergeCell ref="AM32:AO32"/>
    <mergeCell ref="AP32:AR32"/>
    <mergeCell ref="AS32:AU32"/>
    <mergeCell ref="B32:D32"/>
    <mergeCell ref="M32:O32"/>
    <mergeCell ref="U32:W32"/>
    <mergeCell ref="X32:Z32"/>
    <mergeCell ref="AA32:AC32"/>
    <mergeCell ref="BB33:BD33"/>
    <mergeCell ref="AJ33:AK33"/>
    <mergeCell ref="AM33:AO33"/>
    <mergeCell ref="AS33:AU33"/>
    <mergeCell ref="AY33:BA33"/>
    <mergeCell ref="J36:L36"/>
    <mergeCell ref="AP36:AR36"/>
    <mergeCell ref="AS36:AU36"/>
    <mergeCell ref="AV36:AX36"/>
    <mergeCell ref="AY36:BA36"/>
    <mergeCell ref="AL35:AL36"/>
    <mergeCell ref="B36:D36"/>
    <mergeCell ref="M36:O36"/>
    <mergeCell ref="U36:W36"/>
    <mergeCell ref="X36:Z36"/>
    <mergeCell ref="AA36:AC36"/>
    <mergeCell ref="AD36:AF36"/>
    <mergeCell ref="AG36:AI36"/>
    <mergeCell ref="AJ36:AK36"/>
    <mergeCell ref="AM36:AO36"/>
    <mergeCell ref="BB36:BD36"/>
    <mergeCell ref="A37:A41"/>
    <mergeCell ref="B37:D37"/>
    <mergeCell ref="M37:O37"/>
    <mergeCell ref="U37:W37"/>
    <mergeCell ref="X37:Z37"/>
    <mergeCell ref="A32:A36"/>
    <mergeCell ref="AS37:AU37"/>
    <mergeCell ref="AY37:BA37"/>
    <mergeCell ref="BB37:BD37"/>
    <mergeCell ref="B38:D38"/>
    <mergeCell ref="M38:O38"/>
    <mergeCell ref="U38:W38"/>
    <mergeCell ref="X38:Z38"/>
    <mergeCell ref="AA38:AC38"/>
    <mergeCell ref="AD38:AF38"/>
    <mergeCell ref="AA37:AC37"/>
    <mergeCell ref="AD37:AF37"/>
    <mergeCell ref="AG37:AI37"/>
    <mergeCell ref="AJ37:AK37"/>
    <mergeCell ref="AM37:AO37"/>
    <mergeCell ref="AP37:AR37"/>
    <mergeCell ref="AV41:AX41"/>
    <mergeCell ref="AP33:AR33"/>
    <mergeCell ref="AY41:BA41"/>
    <mergeCell ref="BB41:BD41"/>
    <mergeCell ref="AY38:BA38"/>
    <mergeCell ref="BB38:BD38"/>
    <mergeCell ref="B41:D41"/>
    <mergeCell ref="M41:O41"/>
    <mergeCell ref="U41:W41"/>
    <mergeCell ref="X41:Z41"/>
    <mergeCell ref="AA41:AC41"/>
    <mergeCell ref="AD41:AF41"/>
    <mergeCell ref="AG41:AI41"/>
    <mergeCell ref="AJ41:AK41"/>
    <mergeCell ref="AG38:AI38"/>
    <mergeCell ref="AJ38:AK38"/>
    <mergeCell ref="AM38:AO38"/>
    <mergeCell ref="AP38:AR38"/>
    <mergeCell ref="AS38:AU38"/>
    <mergeCell ref="AL40:AL41"/>
    <mergeCell ref="A42:A46"/>
    <mergeCell ref="B42:D42"/>
    <mergeCell ref="M42:O42"/>
    <mergeCell ref="U42:W42"/>
    <mergeCell ref="X42:Z42"/>
    <mergeCell ref="AA42:AC42"/>
    <mergeCell ref="AM41:AO41"/>
    <mergeCell ref="AP41:AR41"/>
    <mergeCell ref="AS41:AU41"/>
    <mergeCell ref="B43:D43"/>
    <mergeCell ref="M43:O43"/>
    <mergeCell ref="U43:W43"/>
    <mergeCell ref="X43:Z43"/>
    <mergeCell ref="AA43:AC43"/>
    <mergeCell ref="AD43:AF43"/>
    <mergeCell ref="AG43:AI43"/>
    <mergeCell ref="AD42:AF42"/>
    <mergeCell ref="AG42:AI42"/>
    <mergeCell ref="B46:D46"/>
    <mergeCell ref="M46:O46"/>
    <mergeCell ref="U46:W46"/>
    <mergeCell ref="X46:Z46"/>
    <mergeCell ref="AA46:AC46"/>
    <mergeCell ref="AD46:AF46"/>
    <mergeCell ref="AM46:AO46"/>
    <mergeCell ref="AP46:AR46"/>
    <mergeCell ref="AS46:AU46"/>
    <mergeCell ref="AV46:AX46"/>
    <mergeCell ref="AY46:BA46"/>
    <mergeCell ref="BB46:BD46"/>
    <mergeCell ref="J42:L42"/>
    <mergeCell ref="J43:L43"/>
    <mergeCell ref="J46:L46"/>
    <mergeCell ref="BB43:BD43"/>
    <mergeCell ref="AJ43:AK43"/>
    <mergeCell ref="AM43:AO43"/>
    <mergeCell ref="AP43:AR43"/>
    <mergeCell ref="AS43:AU43"/>
    <mergeCell ref="AY43:BA43"/>
    <mergeCell ref="AY42:BA42"/>
    <mergeCell ref="BB42:BD42"/>
    <mergeCell ref="AJ42:AK42"/>
    <mergeCell ref="AM42:AO42"/>
    <mergeCell ref="AP42:AR42"/>
    <mergeCell ref="AS42:AU42"/>
    <mergeCell ref="AS47:AU47"/>
    <mergeCell ref="AY47:BA47"/>
    <mergeCell ref="BB47:BD47"/>
    <mergeCell ref="B48:D48"/>
    <mergeCell ref="J48:L48"/>
    <mergeCell ref="M48:O48"/>
    <mergeCell ref="U48:W48"/>
    <mergeCell ref="X48:Z48"/>
    <mergeCell ref="AA48:AC48"/>
    <mergeCell ref="AA47:AC47"/>
    <mergeCell ref="AD47:AF47"/>
    <mergeCell ref="AG47:AI47"/>
    <mergeCell ref="AJ47:AK47"/>
    <mergeCell ref="AM47:AO47"/>
    <mergeCell ref="AP47:AR47"/>
    <mergeCell ref="B47:D47"/>
    <mergeCell ref="J47:L47"/>
    <mergeCell ref="M47:O47"/>
    <mergeCell ref="U47:W47"/>
    <mergeCell ref="X47:Z47"/>
    <mergeCell ref="AY48:BA48"/>
    <mergeCell ref="AG46:AI46"/>
    <mergeCell ref="AJ46:AK46"/>
    <mergeCell ref="AG51:AI51"/>
    <mergeCell ref="A47:A51"/>
    <mergeCell ref="BB48:BD48"/>
    <mergeCell ref="B51:D51"/>
    <mergeCell ref="J51:L51"/>
    <mergeCell ref="M51:O51"/>
    <mergeCell ref="U51:W51"/>
    <mergeCell ref="X51:Z51"/>
    <mergeCell ref="AA51:AC51"/>
    <mergeCell ref="AD51:AF51"/>
    <mergeCell ref="AD48:AF48"/>
    <mergeCell ref="AG48:AI48"/>
    <mergeCell ref="AJ48:AK48"/>
    <mergeCell ref="AM48:AO48"/>
    <mergeCell ref="AP48:AR48"/>
    <mergeCell ref="AS48:AU48"/>
    <mergeCell ref="AY51:BA51"/>
    <mergeCell ref="BB51:BD51"/>
    <mergeCell ref="AJ51:AK51"/>
    <mergeCell ref="AM51:AO51"/>
    <mergeCell ref="AP51:AR51"/>
    <mergeCell ref="AS51:AU51"/>
    <mergeCell ref="AV51:AX51"/>
    <mergeCell ref="AY52:BA52"/>
    <mergeCell ref="BB52:BD52"/>
    <mergeCell ref="B53:D53"/>
    <mergeCell ref="J53:L53"/>
    <mergeCell ref="M53:O53"/>
    <mergeCell ref="U53:W53"/>
    <mergeCell ref="X53:Z53"/>
    <mergeCell ref="AA53:AC53"/>
    <mergeCell ref="AD53:AF53"/>
    <mergeCell ref="AG53:AI53"/>
    <mergeCell ref="AG52:AI52"/>
    <mergeCell ref="AJ52:AK52"/>
    <mergeCell ref="AM52:AO52"/>
    <mergeCell ref="AP52:AR52"/>
    <mergeCell ref="AS52:AU52"/>
    <mergeCell ref="AV52:AW52"/>
    <mergeCell ref="B52:D52"/>
    <mergeCell ref="J52:L52"/>
    <mergeCell ref="M52:O52"/>
    <mergeCell ref="U52:W52"/>
    <mergeCell ref="X52:Z52"/>
    <mergeCell ref="AA52:AC52"/>
    <mergeCell ref="AD52:AF52"/>
    <mergeCell ref="AV56:AX56"/>
    <mergeCell ref="AY56:BA56"/>
    <mergeCell ref="BB56:BD56"/>
    <mergeCell ref="BB53:BD53"/>
    <mergeCell ref="B56:D56"/>
    <mergeCell ref="J56:L56"/>
    <mergeCell ref="M56:O56"/>
    <mergeCell ref="U56:W56"/>
    <mergeCell ref="X56:Z56"/>
    <mergeCell ref="AA56:AC56"/>
    <mergeCell ref="AD56:AF56"/>
    <mergeCell ref="AG56:AI56"/>
    <mergeCell ref="AJ56:AK56"/>
    <mergeCell ref="AJ53:AK53"/>
    <mergeCell ref="AM53:AO53"/>
    <mergeCell ref="AP53:AR53"/>
    <mergeCell ref="AS53:AU53"/>
    <mergeCell ref="AY53:BA53"/>
    <mergeCell ref="AV53:AW53"/>
    <mergeCell ref="A57:A61"/>
    <mergeCell ref="B57:D57"/>
    <mergeCell ref="J57:L57"/>
    <mergeCell ref="M57:O57"/>
    <mergeCell ref="U57:W57"/>
    <mergeCell ref="X57:Z57"/>
    <mergeCell ref="AM56:AO56"/>
    <mergeCell ref="AP56:AR56"/>
    <mergeCell ref="AS56:AU56"/>
    <mergeCell ref="AS57:AU57"/>
    <mergeCell ref="B61:D61"/>
    <mergeCell ref="J61:L61"/>
    <mergeCell ref="M61:O61"/>
    <mergeCell ref="U61:W61"/>
    <mergeCell ref="X61:Z61"/>
    <mergeCell ref="AA61:AC61"/>
    <mergeCell ref="AD61:AF61"/>
    <mergeCell ref="A52:A56"/>
    <mergeCell ref="AJ57:AK57"/>
    <mergeCell ref="AM57:AO57"/>
    <mergeCell ref="AP57:AR57"/>
    <mergeCell ref="BB58:BD58"/>
    <mergeCell ref="AD58:AF58"/>
    <mergeCell ref="AG58:AI58"/>
    <mergeCell ref="AJ58:AK58"/>
    <mergeCell ref="AM58:AO58"/>
    <mergeCell ref="AP58:AR58"/>
    <mergeCell ref="AS58:AU58"/>
    <mergeCell ref="AV57:AW57"/>
    <mergeCell ref="AV58:AW58"/>
    <mergeCell ref="B58:D58"/>
    <mergeCell ref="J58:L58"/>
    <mergeCell ref="M58:O58"/>
    <mergeCell ref="U58:W58"/>
    <mergeCell ref="X58:Z58"/>
    <mergeCell ref="AA58:AC58"/>
    <mergeCell ref="AA57:AC57"/>
    <mergeCell ref="AD57:AF57"/>
    <mergeCell ref="AG57:AI57"/>
    <mergeCell ref="AY61:BA61"/>
    <mergeCell ref="BB61:BD61"/>
    <mergeCell ref="B1:BD1"/>
    <mergeCell ref="J2:L2"/>
    <mergeCell ref="J3:L3"/>
    <mergeCell ref="J6:L6"/>
    <mergeCell ref="J7:L7"/>
    <mergeCell ref="J8:L8"/>
    <mergeCell ref="J11:L11"/>
    <mergeCell ref="J12:L12"/>
    <mergeCell ref="AG61:AI61"/>
    <mergeCell ref="AJ61:AK61"/>
    <mergeCell ref="AM61:AO61"/>
    <mergeCell ref="AP61:AR61"/>
    <mergeCell ref="AS61:AU61"/>
    <mergeCell ref="AV61:AX61"/>
    <mergeCell ref="AY58:BA58"/>
    <mergeCell ref="J37:L37"/>
    <mergeCell ref="J38:L38"/>
    <mergeCell ref="J41:L41"/>
    <mergeCell ref="J26:L26"/>
    <mergeCell ref="J27:L27"/>
    <mergeCell ref="AY57:BA57"/>
    <mergeCell ref="BB57:BD57"/>
    <mergeCell ref="AL5:AL6"/>
    <mergeCell ref="AL10:AL11"/>
    <mergeCell ref="AL15:AL16"/>
    <mergeCell ref="AL20:AL21"/>
    <mergeCell ref="AL25:AL26"/>
    <mergeCell ref="AL30:AL31"/>
    <mergeCell ref="I14:I15"/>
    <mergeCell ref="I19:I20"/>
    <mergeCell ref="I24:I25"/>
    <mergeCell ref="I29:I30"/>
    <mergeCell ref="J23:L23"/>
    <mergeCell ref="M26:O26"/>
    <mergeCell ref="U26:W26"/>
    <mergeCell ref="X26:Z26"/>
    <mergeCell ref="AA26:AC26"/>
    <mergeCell ref="AD26:AF26"/>
    <mergeCell ref="AG26:AI26"/>
    <mergeCell ref="AJ26:AK26"/>
    <mergeCell ref="AJ12:AK12"/>
    <mergeCell ref="AL45:AL46"/>
    <mergeCell ref="AL50:AL51"/>
    <mergeCell ref="AL55:AL56"/>
    <mergeCell ref="AL60:AL61"/>
    <mergeCell ref="AV3:AW3"/>
    <mergeCell ref="AV2:AW2"/>
    <mergeCell ref="AV8:AW8"/>
    <mergeCell ref="AV13:AW13"/>
    <mergeCell ref="AV12:AW12"/>
    <mergeCell ref="AV7:AW7"/>
    <mergeCell ref="AV17:AW17"/>
    <mergeCell ref="AV18:AW18"/>
    <mergeCell ref="AV22:AW22"/>
    <mergeCell ref="AV23:AW23"/>
    <mergeCell ref="AV27:AW27"/>
    <mergeCell ref="AV28:AW28"/>
    <mergeCell ref="AV32:AW32"/>
    <mergeCell ref="AV33:AW33"/>
    <mergeCell ref="AV37:AW37"/>
    <mergeCell ref="AV38:AW38"/>
    <mergeCell ref="AV42:AW42"/>
    <mergeCell ref="AV43:AW43"/>
    <mergeCell ref="AV47:AW47"/>
    <mergeCell ref="AV48:AW48"/>
    <mergeCell ref="K63:AA63"/>
    <mergeCell ref="K65:AA65"/>
    <mergeCell ref="I34:I35"/>
    <mergeCell ref="I39:I40"/>
    <mergeCell ref="I44:I45"/>
    <mergeCell ref="I49:I50"/>
    <mergeCell ref="I54:I55"/>
    <mergeCell ref="I59:I60"/>
    <mergeCell ref="T4:T5"/>
    <mergeCell ref="T9:T10"/>
    <mergeCell ref="T14:T15"/>
    <mergeCell ref="T19:T20"/>
    <mergeCell ref="T24:T25"/>
    <mergeCell ref="T29:T30"/>
    <mergeCell ref="T34:T35"/>
    <mergeCell ref="T39:T40"/>
    <mergeCell ref="T44:T45"/>
    <mergeCell ref="T49:T50"/>
    <mergeCell ref="T54:T55"/>
    <mergeCell ref="T59:T60"/>
    <mergeCell ref="J32:L32"/>
    <mergeCell ref="J33:L33"/>
    <mergeCell ref="I4:I5"/>
    <mergeCell ref="I9:I10"/>
  </mergeCells>
  <printOptions horizontalCentered="1" verticalCentered="1"/>
  <pageMargins left="0.70866141732283472" right="0.70866141732283472" top="0.15748031496062992" bottom="0.74803149606299213" header="0.31496062992125984" footer="0.31496062992125984"/>
  <pageSetup paperSize="190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OSCAR GUILLERMO CORREA TOVAR</cp:lastModifiedBy>
  <cp:lastPrinted>2012-03-26T16:27:05Z</cp:lastPrinted>
  <dcterms:created xsi:type="dcterms:W3CDTF">2012-03-26T14:00:19Z</dcterms:created>
  <dcterms:modified xsi:type="dcterms:W3CDTF">2013-03-14T00:09:18Z</dcterms:modified>
</cp:coreProperties>
</file>